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istecad\Ofs2020\salen\042020\"/>
    </mc:Choice>
  </mc:AlternateContent>
  <bookViews>
    <workbookView xWindow="120" yWindow="45" windowWidth="15600" windowHeight="825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97" i="4" l="1"/>
  <c r="G97" i="4"/>
  <c r="F97" i="4"/>
  <c r="E97" i="4"/>
  <c r="D97" i="4"/>
  <c r="C97" i="4"/>
  <c r="H119" i="4"/>
  <c r="G119" i="4"/>
  <c r="F119" i="4"/>
  <c r="E119" i="4"/>
  <c r="D119" i="4"/>
  <c r="C119" i="4"/>
  <c r="H5" i="6" l="1"/>
  <c r="G5" i="6"/>
  <c r="F5" i="6"/>
  <c r="E5" i="6"/>
  <c r="D5" i="6"/>
  <c r="H13" i="6"/>
  <c r="G13" i="6"/>
  <c r="F13" i="6"/>
  <c r="E13" i="6"/>
  <c r="D13" i="6"/>
  <c r="H23" i="6"/>
  <c r="G23" i="6"/>
  <c r="F23" i="6"/>
  <c r="E23" i="6"/>
  <c r="D23" i="6"/>
  <c r="H33" i="6"/>
  <c r="G33" i="6"/>
  <c r="F33" i="6"/>
  <c r="E33" i="6"/>
  <c r="D33" i="6"/>
  <c r="H43" i="6"/>
  <c r="G43" i="6"/>
  <c r="F43" i="6"/>
  <c r="E43" i="6"/>
  <c r="D43" i="6"/>
  <c r="H53" i="6"/>
  <c r="G53" i="6"/>
  <c r="F53" i="6"/>
  <c r="E53" i="6"/>
  <c r="D53" i="6"/>
  <c r="H57" i="6"/>
  <c r="G57" i="6"/>
  <c r="F57" i="6"/>
  <c r="E57" i="6"/>
  <c r="D57" i="6"/>
  <c r="H65" i="6"/>
  <c r="G65" i="6"/>
  <c r="F65" i="6"/>
  <c r="E65" i="6"/>
  <c r="D65" i="6"/>
  <c r="H69" i="6"/>
  <c r="G69" i="6"/>
  <c r="F69" i="6"/>
  <c r="E69" i="6"/>
  <c r="D69" i="6"/>
  <c r="C69" i="6"/>
  <c r="C65" i="6"/>
  <c r="C57" i="6"/>
  <c r="C53" i="6"/>
  <c r="C43" i="6"/>
  <c r="C33" i="6"/>
  <c r="C23" i="6"/>
  <c r="C13" i="6"/>
  <c r="C5" i="6"/>
  <c r="H16" i="8"/>
  <c r="G16" i="8"/>
  <c r="F16" i="8"/>
  <c r="E16" i="8"/>
  <c r="D16" i="8"/>
  <c r="C16" i="8"/>
  <c r="G42" i="5" l="1"/>
  <c r="H42" i="5"/>
  <c r="F42" i="5"/>
  <c r="E42" i="5"/>
  <c r="D42" i="5"/>
  <c r="C42" i="5"/>
  <c r="H77" i="6"/>
  <c r="D77" i="6"/>
  <c r="F77" i="6"/>
  <c r="E77" i="6"/>
  <c r="C77" i="6"/>
  <c r="G77" i="6"/>
</calcChain>
</file>

<file path=xl/sharedStrings.xml><?xml version="1.0" encoding="utf-8"?>
<sst xmlns="http://schemas.openxmlformats.org/spreadsheetml/2006/main" count="266" uniqueCount="208">
  <si>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</si>
  <si>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</si>
  <si>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</si>
  <si>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</si>
  <si>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</si>
  <si>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</si>
  <si>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</si>
  <si>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</si>
  <si>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</si>
  <si>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</si>
  <si>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</si>
  <si>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</si>
  <si>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</si>
  <si>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</si>
  <si>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</si>
  <si>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</si>
  <si>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</si>
  <si>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</si>
  <si>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</si>
  <si>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</si>
  <si>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</si>
  <si>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</si>
  <si>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</si>
  <si>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</si>
  <si>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</si>
  <si>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</si>
  <si>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</si>
  <si>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</si>
  <si>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</si>
  <si>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</si>
  <si>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</si>
  <si>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</si>
  <si>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</si>
  <si>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</si>
  <si>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</si>
  <si>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</si>
  <si>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</si>
  <si>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</si>
  <si>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</si>
  <si>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</si>
  <si>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</si>
  <si>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</si>
  <si>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</si>
  <si>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</si>
  <si>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</si>
  <si>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</si>
  <si>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</si>
  <si>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</si>
  <si>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</si>
  <si>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</si>
  <si>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</si>
  <si>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</si>
  <si>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</si>
  <si>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</si>
  <si>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</si>
  <si>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</si>
  <si>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</si>
  <si>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</si>
  <si>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</si>
  <si>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</si>
  <si>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</si>
  <si>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</si>
  <si>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</si>
  <si>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</si>
  <si>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</si>
  <si>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</si>
  <si>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</si>
  <si>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</si>
  <si>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</si>
  <si>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</si>
  <si>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</si>
  <si>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</si>
  <si>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</si>
  <si>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</si>
  <si>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</si>
  <si>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</si>
  <si>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</si>
  <si>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</si>
  <si>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</si>
  <si>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</si>
  <si>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</si>
  <si>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</si>
  <si>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</si>
  <si>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</si>
  <si>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</si>
  <si>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</si>
  <si>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</si>
  <si>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</si>
  <si>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</si>
  <si>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</si>
  <si>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</si>
  <si>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</si>
  <si>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</si>
  <si>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</si>
  <si>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</si>
  <si>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</si>
  <si>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</si>
  <si>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</si>
  <si>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</si>
  <si>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</si>
  <si>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</si>
  <si>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</si>
  <si>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</si>
  <si>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</si>
  <si>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</si>
  <si>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</si>
  <si>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</si>
  <si>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</si>
  <si>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</si>
  <si>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</si>
  <si>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</si>
  <si>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</si>
  <si>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</si>
  <si>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</si>
  <si>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</si>
  <si>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</si>
  <si>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</si>
  <si>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</si>
  <si>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</si>
  <si>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</si>
  <si>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</si>
  <si>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</si>
  <si>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</si>
  <si>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</si>
  <si>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</si>
  <si>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</si>
  <si>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</si>
  <si>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</si>
  <si>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SAN LUIS DE LA PAZ, GTO.
ESTADO ANALÍTICO DEL EJERCICIO DEL PRESUPUESTO DE EGRESOS POR OBJETO DEL GASTO (CAPÍTULO Y CONCEPTO)
 AL 31 DE DICIEMBRE DEL 2020</t>
  </si>
  <si>
    <t>MUNICIPIO DE SAN LUIS DE LA PAZ, GTO.
ESTADO ANALÍTICO DEL EJERCICIO DEL PRESUPUESTO DE EGRESOS 
CLASIFICACIÓN ECONÓMICA (POR TIPO DE GASTO)
 DEL 1 DE ENERO DEL 2020 AL 31 DE DICIEMBRE DEL 2020</t>
  </si>
  <si>
    <t>MUNICIPIO DE SAN LUIS DE LA PAZ, GTO.
ESTADO ANALÍTICO DEL EJERCICIO DEL PRESUPUESTO DE EGRESOS 
CLASIFICACIÓN FUNCIONAL (FINALIDAD Y FUNCIÓN)
 DEL 01 DE ENERO DEL 2020 AL 31 DE DICIEMBRE DEL 2020</t>
  </si>
  <si>
    <t>SECTOR PARAESTATAL DEL GOBIERNO MUNICIPAL DE MUNICIPIO DE SAN LUIS DE LA PAZ, GTO.
ESTADO ANALÍTICO DEL EJERCICIO DEL PRESUPUESTO DE EGRESOS 
CLASIFICACIÓN ADMINISTRATIVA
DEL 1 DE ENERO DEL 2020 AL 31 DE DICIEMBRE DEL 2020</t>
  </si>
  <si>
    <t>GOBIERNO MUNICIPAL DE MUNICIPIO DE SAN LUIS DE LA PAZ, GTO.
ESTADO ANALÍTICO DEL EJERCICIO DEL PRESUPUESTO DE EGRESOS 
CLASIFICACIÓN ADMINISTRATIVA
DEL 1 DE ENERO DEL 2020 AL 31 DE DICIEMBRE DEL 2020</t>
  </si>
  <si>
    <t>10010 PRESIDENCIA</t>
  </si>
  <si>
    <t>10011 COMUNICACION SOCIAL</t>
  </si>
  <si>
    <t>10012 UNIDAD MUNICIPAL DE PLANEACION</t>
  </si>
  <si>
    <t>10013 COORDINACIONDE LA MUJER</t>
  </si>
  <si>
    <t>10020 H. AYUNTAMIENTO</t>
  </si>
  <si>
    <t>10021 SINDICATURA</t>
  </si>
  <si>
    <t>10030 SECRETARIA DE AYUNTAMIENTO</t>
  </si>
  <si>
    <t>10040 TESORERIA MUNICIPAL</t>
  </si>
  <si>
    <t>10050 CONTRALORIA</t>
  </si>
  <si>
    <t>10060 JUZGADO</t>
  </si>
  <si>
    <t>10070 OFICIALIA</t>
  </si>
  <si>
    <t>10075 EVENTOS ESPECIALES</t>
  </si>
  <si>
    <t>10076 MANTTO A EDIFICIOS PUBLICOS</t>
  </si>
  <si>
    <t>10080 FOMENTO ECONOMICO</t>
  </si>
  <si>
    <t>10081 TURISMO</t>
  </si>
  <si>
    <t>10082 DESARROLLO AGROPECUARIO</t>
  </si>
  <si>
    <t>10090 OBRAS PUBLICAS</t>
  </si>
  <si>
    <t>10091 OBRAS PUBLICAS 2</t>
  </si>
  <si>
    <t>10100 DESARROLLO SOCIAL</t>
  </si>
  <si>
    <t>10110 DEPORTES</t>
  </si>
  <si>
    <t>10120 SERVICIOS MUNICIPALES</t>
  </si>
  <si>
    <t>10130 CASA CULTURA</t>
  </si>
  <si>
    <t>10140 RASTRO</t>
  </si>
  <si>
    <t>10150 SEGURIDAD PUBLICA</t>
  </si>
  <si>
    <t>10160 TRANSITO</t>
  </si>
  <si>
    <t>10170 PROTECCION CIVIL</t>
  </si>
  <si>
    <t>10180 ECOLOGIA Y MEDIO AMBIENTE</t>
  </si>
  <si>
    <t>10190 SUBSIDIOS</t>
  </si>
  <si>
    <t>10200 FERIA</t>
  </si>
  <si>
    <t>10210 EXPO AGROPECUARIA</t>
  </si>
  <si>
    <t>15070 OFICIALIA MAYOR</t>
  </si>
  <si>
    <t>15080 FOMENTO ECONOMICO</t>
  </si>
  <si>
    <t>15082 DESARROLLO AGROPECUARIO</t>
  </si>
  <si>
    <t>15090 OBRAS PUBLICAS</t>
  </si>
  <si>
    <t>15100 DESARROLLO SOCIAL</t>
  </si>
  <si>
    <t>15120 SERVICIOS MUNICIPALES</t>
  </si>
  <si>
    <t>15150 SEGURIDAD PUBLICA</t>
  </si>
  <si>
    <t>36120 SERVICIOS MUNICIPALES</t>
  </si>
  <si>
    <t>38120 SERVICIOS MUNICIPALES</t>
  </si>
  <si>
    <t>38170 PROTECCION CIVIL</t>
  </si>
  <si>
    <t>40090 INFRAESTRUCTURA MUNICIPAL Y OBRAS</t>
  </si>
  <si>
    <t>40100 DESARROLLO SOCIAL</t>
  </si>
  <si>
    <t>41090 OBRAS PUBLICAS Y DESARROLLO URBANO</t>
  </si>
  <si>
    <t>41100 DESARROLLO SOCIAL</t>
  </si>
  <si>
    <t>42090 OBRAS PUBLICAS Y DESARROLLO URBANO</t>
  </si>
  <si>
    <t>42100 DESARROLLO SOCIAL</t>
  </si>
  <si>
    <t>45030 SECRETARIA H. AYUNTAMIENTO</t>
  </si>
  <si>
    <t>45080 FOMENTO ECONOMICO</t>
  </si>
  <si>
    <t>45082 DESARROLLO AGROPECUARIO</t>
  </si>
  <si>
    <t>45090 INFRAESTRUCTURA MUNICIPAL Y OBRAS</t>
  </si>
  <si>
    <t>45100 DESARROLLO SOCIAL</t>
  </si>
  <si>
    <t>45190 JAPASP</t>
  </si>
  <si>
    <t>50080 FOMENTO ECONOMICO</t>
  </si>
  <si>
    <t>50170 PROTECCION CIVIL</t>
  </si>
  <si>
    <t>51090 INFRAESTRUCTURA MUNICIPAL Y OBRAS</t>
  </si>
  <si>
    <t>51170 PROTECCION CIVIL</t>
  </si>
  <si>
    <t>52040 TESORERIA MUNICIPAL</t>
  </si>
  <si>
    <t>52090 INFRAESTRUCTURA MUNICIPAL Y OBRAS</t>
  </si>
  <si>
    <t>52120 SERVICIOS MUNICIPALES</t>
  </si>
  <si>
    <t>52150 SEGURIDAD PUBLICA</t>
  </si>
  <si>
    <t>55040 TESORERIA</t>
  </si>
  <si>
    <t>55070 OFICIALIA</t>
  </si>
  <si>
    <t>55080 DESARROLLO ECONOMICO</t>
  </si>
  <si>
    <t>55081 TURISMO</t>
  </si>
  <si>
    <t>55082 DESARROLLO AGROPECUARIO</t>
  </si>
  <si>
    <t>55090 INFRAESTRUCTURA MUNICIPAL Y OBRAS</t>
  </si>
  <si>
    <t>55100 DESARROLLO SOCIAL</t>
  </si>
  <si>
    <t>55120 SERVICIOS MUNICIPALES</t>
  </si>
  <si>
    <t>55140 RASTRO MUNICIPAL</t>
  </si>
  <si>
    <t>55150 SEGURIDAD PUBLICA</t>
  </si>
  <si>
    <t>55160 TRANSITO MUNICIPAL</t>
  </si>
  <si>
    <t>55170 PROTECCION CIVIL</t>
  </si>
  <si>
    <t>55180 ECOLOGIA Y MEDIO AMBIENTE</t>
  </si>
  <si>
    <t>55200 DIF</t>
  </si>
  <si>
    <t>MUNICIPIO DE SAN LUIS DE LA PAZ, GTO.
ESTADO ANALÍTICO DEL EJERCICIO DEL PRESUPUESTO DE EGRESOS 
CLASIFICACIÓN ADMINISTRATIVA
DEL 1 DE ENERO DEL 2020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</si>
</sst>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2" fillId="0" borderId="2" xfId="0" applyFont="1" applyFill="1" applyBorder="1" applyProtection="1">
      <protection locked="0"/>
    </xf>
    <xf numFmtId="4" fontId="5" fillId="2" borderId="3" xfId="9" applyNumberFormat="1" applyFont="1" applyFill="1" applyBorder="1" applyAlignment="1">
      <alignment horizontal="center" vertical="center" wrapText="1"/>
    </xf>
    <xf numFmtId="0" fontId="5" fillId="2" borderId="3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4" fontId="2" fillId="0" borderId="5" xfId="0" applyNumberFormat="1" applyFont="1" applyFill="1" applyBorder="1" applyProtection="1">
      <protection locked="0"/>
    </xf>
    <xf numFmtId="4" fontId="2" fillId="0" borderId="6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4" fontId="5" fillId="0" borderId="7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4" xfId="0" applyFont="1" applyBorder="1" applyProtection="1"/>
    <xf numFmtId="0" fontId="5" fillId="0" borderId="2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Fill="1" applyBorder="1" applyProtection="1">
      <protection locked="0"/>
    </xf>
    <xf numFmtId="4" fontId="5" fillId="0" borderId="3" xfId="0" applyNumberFormat="1" applyFont="1" applyFill="1" applyBorder="1" applyProtection="1">
      <protection locked="0"/>
    </xf>
    <xf numFmtId="0" fontId="2" fillId="0" borderId="9" xfId="9" applyFont="1" applyFill="1" applyBorder="1" applyAlignment="1">
      <alignment horizontal="center" vertical="center"/>
    </xf>
    <xf numFmtId="0" fontId="2" fillId="0" borderId="10" xfId="0" applyFont="1" applyFill="1" applyBorder="1" applyProtection="1">
      <protection locked="0"/>
    </xf>
    <xf numFmtId="0" fontId="0" fillId="0" borderId="11" xfId="0" applyBorder="1" applyProtection="1">
      <protection locked="0"/>
    </xf>
    <xf numFmtId="0" fontId="5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2" fillId="0" borderId="5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5" fillId="0" borderId="11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5" fillId="2" borderId="11" xfId="9" applyFont="1" applyFill="1" applyBorder="1" applyAlignment="1" applyProtection="1">
      <alignment horizontal="center" vertical="center" wrapText="1"/>
      <protection locked="0"/>
    </xf>
    <xf numFmtId="0" fontId="5" fillId="2" borderId="14" xfId="9" applyFont="1" applyFill="1" applyBorder="1" applyAlignment="1" applyProtection="1">
      <alignment horizontal="center" vertical="center" wrapText="1"/>
      <protection locked="0"/>
    </xf>
    <xf numFmtId="0" fontId="5" fillId="2" borderId="15" xfId="9" applyFont="1" applyFill="1" applyBorder="1" applyAlignment="1" applyProtection="1">
      <alignment horizontal="center" vertical="center" wrapText="1"/>
      <protection locked="0"/>
    </xf>
    <xf numFmtId="4" fontId="5" fillId="2" borderId="5" xfId="9" applyNumberFormat="1" applyFont="1" applyFill="1" applyBorder="1" applyAlignment="1">
      <alignment horizontal="center" vertical="center" wrapText="1"/>
    </xf>
    <xf numFmtId="4" fontId="5" fillId="2" borderId="7" xfId="9" applyNumberFormat="1" applyFont="1" applyFill="1" applyBorder="1" applyAlignment="1">
      <alignment horizontal="center" vertical="center" wrapText="1"/>
    </xf>
    <xf numFmtId="0" fontId="5" fillId="2" borderId="12" xfId="9" applyFont="1" applyFill="1" applyBorder="1" applyAlignment="1">
      <alignment horizontal="center" vertical="center"/>
    </xf>
    <xf numFmtId="0" fontId="5" fillId="2" borderId="9" xfId="9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center" vertical="center"/>
    </xf>
    <xf numFmtId="0" fontId="5" fillId="2" borderId="8" xfId="9" applyFont="1" applyFill="1" applyBorder="1" applyAlignment="1">
      <alignment horizontal="center" vertical="center"/>
    </xf>
    <xf numFmtId="0" fontId="5" fillId="2" borderId="2" xfId="9" applyFont="1" applyFill="1" applyBorder="1" applyAlignment="1">
      <alignment horizontal="center" vertical="center"/>
    </xf>
    <xf numFmtId="0" fontId="5" fillId="2" borderId="10" xfId="9" applyFont="1" applyFill="1" applyBorder="1" applyAlignment="1">
      <alignment horizontal="center" vertical="center"/>
    </xf>
    <xf numFmtId="4" fontId="2" fillId="0" borderId="6" xfId="0" applyNumberFormat="1" applyFont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opLeftCell="A57" workbookViewId="0">
      <selection activeCell="A77" sqref="A7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0" t="s">
        <v>61</v>
      </c>
      <c r="B5" s="7"/>
      <c r="C5" s="14">
        <f t="shared" ref="C5:H5" si="0">SUM(C6:C12)</f>
        <v>174038535.19</v>
      </c>
      <c r="D5" s="14">
        <f t="shared" si="0"/>
        <v>112693.84000000008</v>
      </c>
      <c r="E5" s="14">
        <f t="shared" si="0"/>
        <v>174151229.03</v>
      </c>
      <c r="F5" s="14">
        <f t="shared" si="0"/>
        <v>161135517.84999999</v>
      </c>
      <c r="G5" s="14">
        <f t="shared" si="0"/>
        <v>160989248.10000002</v>
      </c>
      <c r="H5" s="14">
        <f t="shared" si="0"/>
        <v>13015711.18</v>
      </c>
    </row>
    <row r="6" spans="1:8" x14ac:dyDescent="0.2">
      <c r="A6" s="5"/>
      <c r="B6" s="11" t="s">
        <v>70</v>
      </c>
      <c r="C6" s="15">
        <v>71069146.670000002</v>
      </c>
      <c r="D6" s="15">
        <v>-480671.75</v>
      </c>
      <c r="E6" s="15">
        <v>70588474.920000002</v>
      </c>
      <c r="F6" s="15">
        <v>69434741.310000002</v>
      </c>
      <c r="G6" s="15">
        <v>69400712.909999996</v>
      </c>
      <c r="H6" s="15">
        <v>1153733.6100000001</v>
      </c>
    </row>
    <row r="7" spans="1:8" x14ac:dyDescent="0.2">
      <c r="A7" s="5"/>
      <c r="B7" s="11" t="s">
        <v>71</v>
      </c>
      <c r="C7" s="15">
        <v>21130578.02</v>
      </c>
      <c r="D7" s="15">
        <v>784637.81</v>
      </c>
      <c r="E7" s="15">
        <v>21915215.829999998</v>
      </c>
      <c r="F7" s="15">
        <v>23252527.239999998</v>
      </c>
      <c r="G7" s="15">
        <v>23233348.809999999</v>
      </c>
      <c r="H7" s="15">
        <v>-1337311.4099999999</v>
      </c>
    </row>
    <row r="8" spans="1:8" x14ac:dyDescent="0.2">
      <c r="A8" s="5"/>
      <c r="B8" s="11" t="s">
        <v>72</v>
      </c>
      <c r="C8" s="15">
        <v>42176911.649999999</v>
      </c>
      <c r="D8" s="15">
        <v>1485357.68</v>
      </c>
      <c r="E8" s="15">
        <v>43662269.329999998</v>
      </c>
      <c r="F8" s="15">
        <v>41272285.280000001</v>
      </c>
      <c r="G8" s="15">
        <v>41272285.280000001</v>
      </c>
      <c r="H8" s="15">
        <v>2389984.0499999998</v>
      </c>
    </row>
    <row r="9" spans="1:8" x14ac:dyDescent="0.2">
      <c r="A9" s="5"/>
      <c r="B9" s="11" t="s">
        <v>35</v>
      </c>
      <c r="C9" s="15">
        <v>30357964.780000001</v>
      </c>
      <c r="D9" s="15">
        <v>-170154.23</v>
      </c>
      <c r="E9" s="15">
        <v>30187810.550000001</v>
      </c>
      <c r="F9" s="15">
        <v>18967177.739999998</v>
      </c>
      <c r="G9" s="15">
        <v>18956179.739999998</v>
      </c>
      <c r="H9" s="15">
        <v>11220632.810000001</v>
      </c>
    </row>
    <row r="10" spans="1:8" x14ac:dyDescent="0.2">
      <c r="A10" s="5"/>
      <c r="B10" s="11" t="s">
        <v>73</v>
      </c>
      <c r="C10" s="15">
        <v>9303934.0700000003</v>
      </c>
      <c r="D10" s="15">
        <v>-1506475.67</v>
      </c>
      <c r="E10" s="15">
        <v>7797458.4000000004</v>
      </c>
      <c r="F10" s="15">
        <v>8208786.2800000003</v>
      </c>
      <c r="G10" s="15">
        <v>8126721.3600000003</v>
      </c>
      <c r="H10" s="15">
        <v>-411327.88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5"/>
      <c r="B12" s="11" t="s">
        <v>74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50" t="s">
        <v>62</v>
      </c>
      <c r="B13" s="7"/>
      <c r="C13" s="15">
        <f t="shared" ref="C13:H13" si="1">SUM(C14:C22)</f>
        <v>22188077.899999999</v>
      </c>
      <c r="D13" s="15">
        <f t="shared" si="1"/>
        <v>13522332.079999998</v>
      </c>
      <c r="E13" s="15">
        <f t="shared" si="1"/>
        <v>35710409.979999997</v>
      </c>
      <c r="F13" s="15">
        <f t="shared" si="1"/>
        <v>40636889.189999998</v>
      </c>
      <c r="G13" s="15">
        <f t="shared" si="1"/>
        <v>37897027.57</v>
      </c>
      <c r="H13" s="15">
        <f t="shared" si="1"/>
        <v>-4926479.21</v>
      </c>
    </row>
    <row r="14" spans="1:8" x14ac:dyDescent="0.2">
      <c r="A14" s="5"/>
      <c r="B14" s="11" t="s">
        <v>75</v>
      </c>
      <c r="C14" s="15">
        <v>3280779.9</v>
      </c>
      <c r="D14" s="15">
        <v>-691591.18</v>
      </c>
      <c r="E14" s="15">
        <v>2589188.7200000002</v>
      </c>
      <c r="F14" s="15">
        <v>2431984.77</v>
      </c>
      <c r="G14" s="15">
        <v>2427544.7999999998</v>
      </c>
      <c r="H14" s="15">
        <v>157203.95000000001</v>
      </c>
    </row>
    <row r="15" spans="1:8" x14ac:dyDescent="0.2">
      <c r="A15" s="5"/>
      <c r="B15" s="11" t="s">
        <v>76</v>
      </c>
      <c r="C15" s="15">
        <v>1829750</v>
      </c>
      <c r="D15" s="15">
        <v>-566856.9</v>
      </c>
      <c r="E15" s="15">
        <v>1262893.1000000001</v>
      </c>
      <c r="F15" s="15">
        <v>1876086.62</v>
      </c>
      <c r="G15" s="15">
        <v>1872875.24</v>
      </c>
      <c r="H15" s="15">
        <v>-613193.52</v>
      </c>
    </row>
    <row r="16" spans="1:8" x14ac:dyDescent="0.2">
      <c r="A16" s="5"/>
      <c r="B16" s="11" t="s">
        <v>77</v>
      </c>
      <c r="C16" s="15">
        <v>370000</v>
      </c>
      <c r="D16" s="15">
        <v>-16769.84</v>
      </c>
      <c r="E16" s="15">
        <v>353230.16</v>
      </c>
      <c r="F16" s="15">
        <v>358400.7</v>
      </c>
      <c r="G16" s="15">
        <v>323690.5</v>
      </c>
      <c r="H16" s="15">
        <v>-5170.54</v>
      </c>
    </row>
    <row r="17" spans="1:8" x14ac:dyDescent="0.2">
      <c r="A17" s="5"/>
      <c r="B17" s="11" t="s">
        <v>78</v>
      </c>
      <c r="C17" s="15">
        <v>3101280</v>
      </c>
      <c r="D17" s="15">
        <v>10799339.289999999</v>
      </c>
      <c r="E17" s="15">
        <v>13900619.289999999</v>
      </c>
      <c r="F17" s="15">
        <v>16221361.789999999</v>
      </c>
      <c r="G17" s="15">
        <v>14456037.140000001</v>
      </c>
      <c r="H17" s="15">
        <v>-2320742.5</v>
      </c>
    </row>
    <row r="18" spans="1:8" x14ac:dyDescent="0.2">
      <c r="A18" s="5"/>
      <c r="B18" s="11" t="s">
        <v>79</v>
      </c>
      <c r="C18" s="15">
        <v>894125</v>
      </c>
      <c r="D18" s="15">
        <v>224906.34</v>
      </c>
      <c r="E18" s="15">
        <v>1119031.3400000001</v>
      </c>
      <c r="F18" s="15">
        <v>1106233.26</v>
      </c>
      <c r="G18" s="15">
        <v>1060031.48</v>
      </c>
      <c r="H18" s="15">
        <v>12798.08</v>
      </c>
    </row>
    <row r="19" spans="1:8" x14ac:dyDescent="0.2">
      <c r="A19" s="5"/>
      <c r="B19" s="11" t="s">
        <v>80</v>
      </c>
      <c r="C19" s="15">
        <v>10058831.5</v>
      </c>
      <c r="D19" s="15">
        <v>3671553.16</v>
      </c>
      <c r="E19" s="15">
        <v>13730384.66</v>
      </c>
      <c r="F19" s="15">
        <v>13214196.609999999</v>
      </c>
      <c r="G19" s="15">
        <v>12841879.48</v>
      </c>
      <c r="H19" s="15">
        <v>516188.05</v>
      </c>
    </row>
    <row r="20" spans="1:8" x14ac:dyDescent="0.2">
      <c r="A20" s="5"/>
      <c r="B20" s="11" t="s">
        <v>81</v>
      </c>
      <c r="C20" s="15">
        <v>1967427</v>
      </c>
      <c r="D20" s="15">
        <v>301814.34999999998</v>
      </c>
      <c r="E20" s="15">
        <v>2269241.35</v>
      </c>
      <c r="F20" s="15">
        <v>4769832.04</v>
      </c>
      <c r="G20" s="15">
        <v>4263581.53</v>
      </c>
      <c r="H20" s="15">
        <v>-2500590.69</v>
      </c>
    </row>
    <row r="21" spans="1:8" x14ac:dyDescent="0.2">
      <c r="A21" s="5"/>
      <c r="B21" s="11" t="s">
        <v>82</v>
      </c>
      <c r="C21" s="15">
        <v>180000</v>
      </c>
      <c r="D21" s="15">
        <v>-63398.559999999998</v>
      </c>
      <c r="E21" s="15">
        <v>116601.44</v>
      </c>
      <c r="F21" s="15">
        <v>208411.36</v>
      </c>
      <c r="G21" s="15">
        <v>208411.36</v>
      </c>
      <c r="H21" s="15">
        <v>-91809.919999999998</v>
      </c>
    </row>
    <row r="22" spans="1:8" x14ac:dyDescent="0.2">
      <c r="A22" s="5"/>
      <c r="B22" s="11" t="s">
        <v>83</v>
      </c>
      <c r="C22" s="15">
        <v>505884.5</v>
      </c>
      <c r="D22" s="15">
        <v>-136664.57999999999</v>
      </c>
      <c r="E22" s="15">
        <v>369219.92</v>
      </c>
      <c r="F22" s="15">
        <v>450382.04</v>
      </c>
      <c r="G22" s="15">
        <v>442976.04</v>
      </c>
      <c r="H22" s="15">
        <v>-81162.12</v>
      </c>
    </row>
    <row r="23" spans="1:8" x14ac:dyDescent="0.2">
      <c r="A23" s="50" t="s">
        <v>63</v>
      </c>
      <c r="B23" s="7"/>
      <c r="C23" s="15">
        <f t="shared" ref="C23:H23" si="2">SUM(C24:C32)</f>
        <v>37009526.589999996</v>
      </c>
      <c r="D23" s="15">
        <f t="shared" si="2"/>
        <v>7058952.8300000001</v>
      </c>
      <c r="E23" s="15">
        <f t="shared" si="2"/>
        <v>44068479.419999994</v>
      </c>
      <c r="F23" s="15">
        <f t="shared" si="2"/>
        <v>56902558.390000008</v>
      </c>
      <c r="G23" s="15">
        <f t="shared" si="2"/>
        <v>55053133.200000003</v>
      </c>
      <c r="H23" s="15">
        <f t="shared" si="2"/>
        <v>-12834078.969999999</v>
      </c>
    </row>
    <row r="24" spans="1:8" x14ac:dyDescent="0.2">
      <c r="A24" s="5"/>
      <c r="B24" s="11" t="s">
        <v>84</v>
      </c>
      <c r="C24" s="15">
        <v>9903123.4000000004</v>
      </c>
      <c r="D24" s="15">
        <v>-1075976.5</v>
      </c>
      <c r="E24" s="15">
        <v>8827146.9000000004</v>
      </c>
      <c r="F24" s="15">
        <v>20808305.940000001</v>
      </c>
      <c r="G24" s="15">
        <v>20527919.789999999</v>
      </c>
      <c r="H24" s="15">
        <v>-11981159.039999999</v>
      </c>
    </row>
    <row r="25" spans="1:8" x14ac:dyDescent="0.2">
      <c r="A25" s="5"/>
      <c r="B25" s="11" t="s">
        <v>85</v>
      </c>
      <c r="C25" s="15">
        <v>5987980.3700000001</v>
      </c>
      <c r="D25" s="15">
        <v>3996283.63</v>
      </c>
      <c r="E25" s="15">
        <v>9984264</v>
      </c>
      <c r="F25" s="15">
        <v>9295859.3699999992</v>
      </c>
      <c r="G25" s="15">
        <v>9183886.5999999996</v>
      </c>
      <c r="H25" s="15">
        <v>688404.63</v>
      </c>
    </row>
    <row r="26" spans="1:8" x14ac:dyDescent="0.2">
      <c r="A26" s="5"/>
      <c r="B26" s="11" t="s">
        <v>86</v>
      </c>
      <c r="C26" s="15">
        <v>2746000</v>
      </c>
      <c r="D26" s="15">
        <v>-332144.77</v>
      </c>
      <c r="E26" s="15">
        <v>2413855.23</v>
      </c>
      <c r="F26" s="15">
        <v>4177667.98</v>
      </c>
      <c r="G26" s="15">
        <v>3975340.57</v>
      </c>
      <c r="H26" s="15">
        <v>-1763812.75</v>
      </c>
    </row>
    <row r="27" spans="1:8" x14ac:dyDescent="0.2">
      <c r="A27" s="5"/>
      <c r="B27" s="11" t="s">
        <v>87</v>
      </c>
      <c r="C27" s="15">
        <v>1620000</v>
      </c>
      <c r="D27" s="15">
        <v>42400</v>
      </c>
      <c r="E27" s="15">
        <v>1662400</v>
      </c>
      <c r="F27" s="15">
        <v>1676383.24</v>
      </c>
      <c r="G27" s="15">
        <v>868522.45</v>
      </c>
      <c r="H27" s="15">
        <v>-13983.24</v>
      </c>
    </row>
    <row r="28" spans="1:8" x14ac:dyDescent="0.2">
      <c r="A28" s="5"/>
      <c r="B28" s="11" t="s">
        <v>88</v>
      </c>
      <c r="C28" s="15">
        <v>6944451</v>
      </c>
      <c r="D28" s="15">
        <v>2828202.16</v>
      </c>
      <c r="E28" s="15">
        <v>9772653.1600000001</v>
      </c>
      <c r="F28" s="15">
        <v>9352077.5899999999</v>
      </c>
      <c r="G28" s="15">
        <v>9133148.5700000003</v>
      </c>
      <c r="H28" s="15">
        <v>420575.57</v>
      </c>
    </row>
    <row r="29" spans="1:8" x14ac:dyDescent="0.2">
      <c r="A29" s="5"/>
      <c r="B29" s="11" t="s">
        <v>89</v>
      </c>
      <c r="C29" s="15">
        <v>1387392</v>
      </c>
      <c r="D29" s="15">
        <v>812155.43</v>
      </c>
      <c r="E29" s="15">
        <v>2199547.4300000002</v>
      </c>
      <c r="F29" s="15">
        <v>2278132.9900000002</v>
      </c>
      <c r="G29" s="15">
        <v>2256092.9900000002</v>
      </c>
      <c r="H29" s="15">
        <v>-78585.56</v>
      </c>
    </row>
    <row r="30" spans="1:8" x14ac:dyDescent="0.2">
      <c r="A30" s="5"/>
      <c r="B30" s="11" t="s">
        <v>90</v>
      </c>
      <c r="C30" s="15">
        <v>822400</v>
      </c>
      <c r="D30" s="15">
        <v>-198756.81</v>
      </c>
      <c r="E30" s="15">
        <v>623643.18999999994</v>
      </c>
      <c r="F30" s="15">
        <v>527464.78</v>
      </c>
      <c r="G30" s="15">
        <v>512200.74</v>
      </c>
      <c r="H30" s="15">
        <v>96178.41</v>
      </c>
    </row>
    <row r="31" spans="1:8" x14ac:dyDescent="0.2">
      <c r="A31" s="5"/>
      <c r="B31" s="11" t="s">
        <v>91</v>
      </c>
      <c r="C31" s="15">
        <v>4830500</v>
      </c>
      <c r="D31" s="15">
        <v>1280954.69</v>
      </c>
      <c r="E31" s="15">
        <v>6111454.6900000004</v>
      </c>
      <c r="F31" s="15">
        <v>6051347.1699999999</v>
      </c>
      <c r="G31" s="15">
        <v>5860702.1600000001</v>
      </c>
      <c r="H31" s="15">
        <v>60107.519999999997</v>
      </c>
    </row>
    <row r="32" spans="1:8" x14ac:dyDescent="0.2">
      <c r="A32" s="5"/>
      <c r="B32" s="11" t="s">
        <v>19</v>
      </c>
      <c r="C32" s="15">
        <v>2767679.82</v>
      </c>
      <c r="D32" s="15">
        <v>-294165</v>
      </c>
      <c r="E32" s="15">
        <v>2473514.8199999998</v>
      </c>
      <c r="F32" s="15">
        <v>2735319.33</v>
      </c>
      <c r="G32" s="15">
        <v>2735319.33</v>
      </c>
      <c r="H32" s="15">
        <v>-261804.51</v>
      </c>
    </row>
    <row r="33" spans="1:8" x14ac:dyDescent="0.2">
      <c r="A33" s="50" t="s">
        <v>64</v>
      </c>
      <c r="B33" s="7"/>
      <c r="C33" s="15">
        <f t="shared" ref="C33:H33" si="3">SUM(C34:C42)</f>
        <v>14459350</v>
      </c>
      <c r="D33" s="15">
        <f t="shared" si="3"/>
        <v>2741024.34</v>
      </c>
      <c r="E33" s="15">
        <f t="shared" si="3"/>
        <v>17200374.34</v>
      </c>
      <c r="F33" s="15">
        <f t="shared" si="3"/>
        <v>19952955.329999998</v>
      </c>
      <c r="G33" s="15">
        <f t="shared" si="3"/>
        <v>19768811.120000001</v>
      </c>
      <c r="H33" s="15">
        <f t="shared" si="3"/>
        <v>-2752580.99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94</v>
      </c>
      <c r="C36" s="15">
        <v>120000</v>
      </c>
      <c r="D36" s="15">
        <v>-120000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95</v>
      </c>
      <c r="C37" s="15">
        <v>14339350</v>
      </c>
      <c r="D37" s="15">
        <v>2861024.34</v>
      </c>
      <c r="E37" s="15">
        <v>17200374.34</v>
      </c>
      <c r="F37" s="15">
        <v>19952955.329999998</v>
      </c>
      <c r="G37" s="15">
        <v>19768811.120000001</v>
      </c>
      <c r="H37" s="15">
        <v>-2752580.99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">
      <c r="A43" s="50" t="s">
        <v>65</v>
      </c>
      <c r="B43" s="7"/>
      <c r="C43" s="15">
        <f t="shared" ref="C43:H43" si="4">SUM(C44:C52)</f>
        <v>6619422.8899999997</v>
      </c>
      <c r="D43" s="15">
        <f t="shared" si="4"/>
        <v>1220369.48</v>
      </c>
      <c r="E43" s="15">
        <f t="shared" si="4"/>
        <v>7839792.3699999992</v>
      </c>
      <c r="F43" s="15">
        <f t="shared" si="4"/>
        <v>12311999.27</v>
      </c>
      <c r="G43" s="15">
        <f t="shared" si="4"/>
        <v>11595263.09</v>
      </c>
      <c r="H43" s="15">
        <f t="shared" si="4"/>
        <v>-4472206.9000000004</v>
      </c>
    </row>
    <row r="44" spans="1:8" x14ac:dyDescent="0.2">
      <c r="A44" s="5"/>
      <c r="B44" s="11" t="s">
        <v>99</v>
      </c>
      <c r="C44" s="15">
        <v>1145000</v>
      </c>
      <c r="D44" s="15">
        <v>385802.69</v>
      </c>
      <c r="E44" s="15">
        <v>1530802.69</v>
      </c>
      <c r="F44" s="15">
        <v>1400699.65</v>
      </c>
      <c r="G44" s="15">
        <v>1385079.11</v>
      </c>
      <c r="H44" s="15">
        <v>130103.03999999999</v>
      </c>
    </row>
    <row r="45" spans="1:8" x14ac:dyDescent="0.2">
      <c r="A45" s="5"/>
      <c r="B45" s="11" t="s">
        <v>100</v>
      </c>
      <c r="C45" s="15">
        <v>118000</v>
      </c>
      <c r="D45" s="15">
        <v>-10600.03</v>
      </c>
      <c r="E45" s="15">
        <v>107399.97</v>
      </c>
      <c r="F45" s="15">
        <v>103953.96</v>
      </c>
      <c r="G45" s="15">
        <v>103953.96</v>
      </c>
      <c r="H45" s="15">
        <v>3446.01</v>
      </c>
    </row>
    <row r="46" spans="1:8" x14ac:dyDescent="0.2">
      <c r="A46" s="5"/>
      <c r="B46" s="11" t="s">
        <v>101</v>
      </c>
      <c r="C46" s="15">
        <v>56450</v>
      </c>
      <c r="D46" s="15">
        <v>285</v>
      </c>
      <c r="E46" s="15">
        <v>56735</v>
      </c>
      <c r="F46" s="15">
        <v>52461</v>
      </c>
      <c r="G46" s="15">
        <v>52461</v>
      </c>
      <c r="H46" s="15">
        <v>4274</v>
      </c>
    </row>
    <row r="47" spans="1:8" x14ac:dyDescent="0.2">
      <c r="A47" s="5"/>
      <c r="B47" s="11" t="s">
        <v>102</v>
      </c>
      <c r="C47" s="15">
        <v>713000</v>
      </c>
      <c r="D47" s="15">
        <v>341745.02</v>
      </c>
      <c r="E47" s="15">
        <v>1054745.02</v>
      </c>
      <c r="F47" s="15">
        <v>3126876</v>
      </c>
      <c r="G47" s="15">
        <v>2492976</v>
      </c>
      <c r="H47" s="15">
        <v>-2072130.98</v>
      </c>
    </row>
    <row r="48" spans="1:8" x14ac:dyDescent="0.2">
      <c r="A48" s="5"/>
      <c r="B48" s="11" t="s">
        <v>103</v>
      </c>
      <c r="C48" s="15">
        <v>37500</v>
      </c>
      <c r="D48" s="15">
        <v>1216.17</v>
      </c>
      <c r="E48" s="15">
        <v>38716.17</v>
      </c>
      <c r="F48" s="15">
        <v>38716.17</v>
      </c>
      <c r="G48" s="15">
        <v>38716.17</v>
      </c>
      <c r="H48" s="15">
        <v>0</v>
      </c>
    </row>
    <row r="49" spans="1:8" x14ac:dyDescent="0.2">
      <c r="A49" s="5"/>
      <c r="B49" s="11" t="s">
        <v>104</v>
      </c>
      <c r="C49" s="15">
        <v>1665000</v>
      </c>
      <c r="D49" s="15">
        <v>943844.88</v>
      </c>
      <c r="E49" s="15">
        <v>2608844.88</v>
      </c>
      <c r="F49" s="15">
        <v>4777253.9000000004</v>
      </c>
      <c r="G49" s="15">
        <v>4758956.9000000004</v>
      </c>
      <c r="H49" s="15">
        <v>-2168409.02</v>
      </c>
    </row>
    <row r="50" spans="1:8" x14ac:dyDescent="0.2">
      <c r="A50" s="5"/>
      <c r="B50" s="11" t="s">
        <v>105</v>
      </c>
      <c r="C50" s="15">
        <v>250000</v>
      </c>
      <c r="D50" s="15">
        <v>55548.639999999999</v>
      </c>
      <c r="E50" s="15">
        <v>305548.64</v>
      </c>
      <c r="F50" s="15">
        <v>717073.59</v>
      </c>
      <c r="G50" s="15">
        <v>668154.94999999995</v>
      </c>
      <c r="H50" s="15">
        <v>-411524.95</v>
      </c>
    </row>
    <row r="51" spans="1:8" x14ac:dyDescent="0.2">
      <c r="A51" s="5"/>
      <c r="B51" s="11" t="s">
        <v>106</v>
      </c>
      <c r="C51" s="15">
        <v>1500001</v>
      </c>
      <c r="D51" s="15">
        <v>-1</v>
      </c>
      <c r="E51" s="15">
        <v>1500000</v>
      </c>
      <c r="F51" s="15">
        <v>1500000</v>
      </c>
      <c r="G51" s="15">
        <v>1500000</v>
      </c>
      <c r="H51" s="15">
        <v>0</v>
      </c>
    </row>
    <row r="52" spans="1:8" x14ac:dyDescent="0.2">
      <c r="A52" s="5"/>
      <c r="B52" s="11" t="s">
        <v>107</v>
      </c>
      <c r="C52" s="15">
        <v>1134471.8899999999</v>
      </c>
      <c r="D52" s="15">
        <v>-497471.89</v>
      </c>
      <c r="E52" s="15">
        <v>637000</v>
      </c>
      <c r="F52" s="15">
        <v>594965</v>
      </c>
      <c r="G52" s="15">
        <v>594965</v>
      </c>
      <c r="H52" s="15">
        <v>42035</v>
      </c>
    </row>
    <row r="53" spans="1:8" x14ac:dyDescent="0.2">
      <c r="A53" s="50" t="s">
        <v>66</v>
      </c>
      <c r="B53" s="7"/>
      <c r="C53" s="15">
        <f t="shared" ref="C53:H53" si="5">SUM(C54:C56)</f>
        <v>86273142.879999995</v>
      </c>
      <c r="D53" s="15">
        <f t="shared" si="5"/>
        <v>2725140.78</v>
      </c>
      <c r="E53" s="15">
        <f t="shared" si="5"/>
        <v>88998283.659999996</v>
      </c>
      <c r="F53" s="15">
        <f t="shared" si="5"/>
        <v>110658479.43000001</v>
      </c>
      <c r="G53" s="15">
        <f t="shared" si="5"/>
        <v>66385428.719999999</v>
      </c>
      <c r="H53" s="15">
        <f t="shared" si="5"/>
        <v>-21660195.77</v>
      </c>
    </row>
    <row r="54" spans="1:8" x14ac:dyDescent="0.2">
      <c r="A54" s="5"/>
      <c r="B54" s="11" t="s">
        <v>108</v>
      </c>
      <c r="C54" s="15">
        <v>66779481.880000003</v>
      </c>
      <c r="D54" s="15">
        <v>6586837.8799999999</v>
      </c>
      <c r="E54" s="15">
        <v>73366319.760000005</v>
      </c>
      <c r="F54" s="15">
        <v>83904115.790000007</v>
      </c>
      <c r="G54" s="15">
        <v>41111419.350000001</v>
      </c>
      <c r="H54" s="15">
        <v>-10537796.029999999</v>
      </c>
    </row>
    <row r="55" spans="1:8" x14ac:dyDescent="0.2">
      <c r="A55" s="5"/>
      <c r="B55" s="11" t="s">
        <v>109</v>
      </c>
      <c r="C55" s="15">
        <v>2378661</v>
      </c>
      <c r="D55" s="15">
        <v>-1401234.42</v>
      </c>
      <c r="E55" s="15">
        <v>977426.58</v>
      </c>
      <c r="F55" s="15">
        <v>979059.56</v>
      </c>
      <c r="G55" s="15">
        <v>954794.42</v>
      </c>
      <c r="H55" s="15">
        <v>-1632.98</v>
      </c>
    </row>
    <row r="56" spans="1:8" x14ac:dyDescent="0.2">
      <c r="A56" s="5"/>
      <c r="B56" s="11" t="s">
        <v>110</v>
      </c>
      <c r="C56" s="15">
        <v>17115000</v>
      </c>
      <c r="D56" s="15">
        <v>-2460462.6800000002</v>
      </c>
      <c r="E56" s="15">
        <v>14654537.32</v>
      </c>
      <c r="F56" s="15">
        <v>25775304.079999998</v>
      </c>
      <c r="G56" s="15">
        <v>24319214.949999999</v>
      </c>
      <c r="H56" s="15">
        <v>-11120766.76</v>
      </c>
    </row>
    <row r="57" spans="1:8" x14ac:dyDescent="0.2">
      <c r="A57" s="50" t="s">
        <v>67</v>
      </c>
      <c r="B57" s="7"/>
      <c r="C57" s="15">
        <f t="shared" ref="C57:H57" si="6">SUM(C58:C64)</f>
        <v>0</v>
      </c>
      <c r="D57" s="15">
        <f t="shared" si="6"/>
        <v>0</v>
      </c>
      <c r="E57" s="15">
        <f t="shared" si="6"/>
        <v>0</v>
      </c>
      <c r="F57" s="15">
        <f t="shared" si="6"/>
        <v>0</v>
      </c>
      <c r="G57" s="15">
        <f t="shared" si="6"/>
        <v>0</v>
      </c>
      <c r="H57" s="15">
        <f t="shared" si="6"/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50" t="s">
        <v>68</v>
      </c>
      <c r="B65" s="7"/>
      <c r="C65" s="15">
        <f t="shared" ref="C65:H65" si="7">SUM(C66:C68)</f>
        <v>3330000</v>
      </c>
      <c r="D65" s="15">
        <f t="shared" si="7"/>
        <v>-1304147.6000000001</v>
      </c>
      <c r="E65" s="15">
        <f t="shared" si="7"/>
        <v>2025852.4</v>
      </c>
      <c r="F65" s="15">
        <f t="shared" si="7"/>
        <v>2011062.12</v>
      </c>
      <c r="G65" s="15">
        <f t="shared" si="7"/>
        <v>2011062.12</v>
      </c>
      <c r="H65" s="15">
        <f t="shared" si="7"/>
        <v>14790.28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3330000</v>
      </c>
      <c r="D68" s="15">
        <v>-1304147.6000000001</v>
      </c>
      <c r="E68" s="15">
        <v>2025852.4</v>
      </c>
      <c r="F68" s="15">
        <v>2011062.12</v>
      </c>
      <c r="G68" s="15">
        <v>2011062.12</v>
      </c>
      <c r="H68" s="15">
        <v>14790.28</v>
      </c>
    </row>
    <row r="69" spans="1:8" x14ac:dyDescent="0.2">
      <c r="A69" s="50" t="s">
        <v>69</v>
      </c>
      <c r="B69" s="7"/>
      <c r="C69" s="15">
        <f t="shared" ref="C69:H69" si="8">SUM(C70:C76)</f>
        <v>200000</v>
      </c>
      <c r="D69" s="15">
        <f t="shared" si="8"/>
        <v>-60000</v>
      </c>
      <c r="E69" s="15">
        <f t="shared" si="8"/>
        <v>140000</v>
      </c>
      <c r="F69" s="15">
        <f t="shared" si="8"/>
        <v>75000</v>
      </c>
      <c r="G69" s="15">
        <f t="shared" si="8"/>
        <v>75000</v>
      </c>
      <c r="H69" s="15">
        <f t="shared" si="8"/>
        <v>65000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124</v>
      </c>
      <c r="C76" s="16">
        <v>200000</v>
      </c>
      <c r="D76" s="16">
        <v>-60000</v>
      </c>
      <c r="E76" s="16">
        <v>140000</v>
      </c>
      <c r="F76" s="16">
        <v>75000</v>
      </c>
      <c r="G76" s="16">
        <v>75000</v>
      </c>
      <c r="H76" s="16">
        <v>65000</v>
      </c>
    </row>
    <row r="77" spans="1:8" x14ac:dyDescent="0.2">
      <c r="A77" s="8"/>
      <c r="B77" s="13" t="s">
        <v>53</v>
      </c>
      <c r="C77" s="17">
        <f t="shared" ref="C77:H77" si="9">C69+C65+C57+C53+C43+C33+C23+C13+C5</f>
        <v>344118055.44999999</v>
      </c>
      <c r="D77" s="17">
        <f t="shared" si="9"/>
        <v>26016365.749999996</v>
      </c>
      <c r="E77" s="17">
        <f t="shared" si="9"/>
        <v>370134421.19999999</v>
      </c>
      <c r="F77" s="17">
        <f t="shared" si="9"/>
        <v>403684461.58000004</v>
      </c>
      <c r="G77" s="17">
        <f t="shared" si="9"/>
        <v>353774973.92000002</v>
      </c>
      <c r="H77" s="17">
        <f t="shared" si="9"/>
        <v>-33550040.380000003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63">
        <v>247695489.68000001</v>
      </c>
      <c r="D6" s="63">
        <v>23435003.09</v>
      </c>
      <c r="E6" s="63">
        <v>271130492.76999998</v>
      </c>
      <c r="F6" s="63">
        <v>278627920.75999999</v>
      </c>
      <c r="G6" s="63">
        <v>273708219.99000001</v>
      </c>
      <c r="H6" s="63">
        <v>-7497427.9900000002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63">
        <v>96222565.769999996</v>
      </c>
      <c r="D8" s="63">
        <v>2641362.66</v>
      </c>
      <c r="E8" s="63">
        <v>98863928.430000007</v>
      </c>
      <c r="F8" s="63">
        <v>124981540.81999999</v>
      </c>
      <c r="G8" s="63">
        <v>79991753.930000007</v>
      </c>
      <c r="H8" s="63">
        <v>-26117612.390000001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63">
        <v>200000</v>
      </c>
      <c r="D10" s="63">
        <v>-60000</v>
      </c>
      <c r="E10" s="63">
        <v>140000</v>
      </c>
      <c r="F10" s="63">
        <v>75000</v>
      </c>
      <c r="G10" s="63">
        <v>75000</v>
      </c>
      <c r="H10" s="63">
        <v>65000</v>
      </c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 t="shared" ref="C16:H16" si="0">C14+C12+C10+C8+C6</f>
        <v>344118055.44999999</v>
      </c>
      <c r="D16" s="17">
        <f t="shared" si="0"/>
        <v>26016365.75</v>
      </c>
      <c r="E16" s="17">
        <f t="shared" si="0"/>
        <v>370134421.19999999</v>
      </c>
      <c r="F16" s="17">
        <f t="shared" si="0"/>
        <v>403684461.57999998</v>
      </c>
      <c r="G16" s="17">
        <f t="shared" si="0"/>
        <v>353774973.92000002</v>
      </c>
      <c r="H16" s="17">
        <f t="shared" si="0"/>
        <v>-33550040.380000003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showGridLines="0" workbookViewId="0">
      <selection activeCell="H22" sqref="H2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207</v>
      </c>
      <c r="B1" s="53"/>
      <c r="C1" s="53"/>
      <c r="D1" s="53"/>
      <c r="E1" s="53"/>
      <c r="F1" s="53"/>
      <c r="G1" s="53"/>
      <c r="H1" s="54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133</v>
      </c>
      <c r="B7" s="24"/>
      <c r="C7" s="15">
        <v>7759440.4699999997</v>
      </c>
      <c r="D7" s="15">
        <v>948964.27</v>
      </c>
      <c r="E7" s="15">
        <v>8708404.7400000002</v>
      </c>
      <c r="F7" s="15">
        <v>8051826.04</v>
      </c>
      <c r="G7" s="15">
        <v>7999089.8200000003</v>
      </c>
      <c r="H7" s="15">
        <v>656578.69999999995</v>
      </c>
    </row>
    <row r="8" spans="1:8" x14ac:dyDescent="0.2">
      <c r="A8" s="4" t="s">
        <v>134</v>
      </c>
      <c r="B8" s="24"/>
      <c r="C8" s="15">
        <v>1152000</v>
      </c>
      <c r="D8" s="15">
        <v>997427.02</v>
      </c>
      <c r="E8" s="15">
        <v>2149427.02</v>
      </c>
      <c r="F8" s="15">
        <v>2132551</v>
      </c>
      <c r="G8" s="15">
        <v>2110511</v>
      </c>
      <c r="H8" s="15">
        <v>16876.02</v>
      </c>
    </row>
    <row r="9" spans="1:8" x14ac:dyDescent="0.2">
      <c r="A9" s="4" t="s">
        <v>135</v>
      </c>
      <c r="B9" s="24"/>
      <c r="C9" s="15">
        <v>47000</v>
      </c>
      <c r="D9" s="15">
        <v>-9600</v>
      </c>
      <c r="E9" s="15">
        <v>37400</v>
      </c>
      <c r="F9" s="15">
        <v>38094.36</v>
      </c>
      <c r="G9" s="15">
        <v>38094.36</v>
      </c>
      <c r="H9" s="15">
        <v>-694.36</v>
      </c>
    </row>
    <row r="10" spans="1:8" x14ac:dyDescent="0.2">
      <c r="A10" s="4" t="s">
        <v>136</v>
      </c>
      <c r="B10" s="24"/>
      <c r="C10" s="15">
        <v>550496.09</v>
      </c>
      <c r="D10" s="15">
        <v>220279.75</v>
      </c>
      <c r="E10" s="15">
        <v>770775.84</v>
      </c>
      <c r="F10" s="15">
        <v>614564.34</v>
      </c>
      <c r="G10" s="15">
        <v>607664.34</v>
      </c>
      <c r="H10" s="15">
        <v>156211.5</v>
      </c>
    </row>
    <row r="11" spans="1:8" x14ac:dyDescent="0.2">
      <c r="A11" s="4" t="s">
        <v>137</v>
      </c>
      <c r="B11" s="24"/>
      <c r="C11" s="15">
        <v>8669598.4100000001</v>
      </c>
      <c r="D11" s="15">
        <v>218700</v>
      </c>
      <c r="E11" s="15">
        <v>8888298.4100000001</v>
      </c>
      <c r="F11" s="15">
        <v>8835858.6199999992</v>
      </c>
      <c r="G11" s="15">
        <v>8733793.0899999999</v>
      </c>
      <c r="H11" s="15">
        <v>52439.79</v>
      </c>
    </row>
    <row r="12" spans="1:8" x14ac:dyDescent="0.2">
      <c r="A12" s="4" t="s">
        <v>138</v>
      </c>
      <c r="B12" s="24"/>
      <c r="C12" s="15">
        <v>2436719.94</v>
      </c>
      <c r="D12" s="15">
        <v>-259500</v>
      </c>
      <c r="E12" s="15">
        <v>2177219.94</v>
      </c>
      <c r="F12" s="15">
        <v>1959832.2</v>
      </c>
      <c r="G12" s="15">
        <v>1959308.7</v>
      </c>
      <c r="H12" s="15">
        <v>217387.74</v>
      </c>
    </row>
    <row r="13" spans="1:8" x14ac:dyDescent="0.2">
      <c r="A13" s="4" t="s">
        <v>139</v>
      </c>
      <c r="B13" s="24"/>
      <c r="C13" s="15">
        <v>7272580.3300000001</v>
      </c>
      <c r="D13" s="15">
        <v>299845.75</v>
      </c>
      <c r="E13" s="15">
        <v>7572426.0800000001</v>
      </c>
      <c r="F13" s="15">
        <v>7065352.21</v>
      </c>
      <c r="G13" s="15">
        <v>7063619.8200000003</v>
      </c>
      <c r="H13" s="15">
        <v>507073.87</v>
      </c>
    </row>
    <row r="14" spans="1:8" x14ac:dyDescent="0.2">
      <c r="A14" s="4" t="s">
        <v>140</v>
      </c>
      <c r="B14" s="24"/>
      <c r="C14" s="15">
        <v>23085901.59</v>
      </c>
      <c r="D14" s="15">
        <v>-2583858.64</v>
      </c>
      <c r="E14" s="15">
        <v>20502042.949999999</v>
      </c>
      <c r="F14" s="15">
        <v>31726219.75</v>
      </c>
      <c r="G14" s="15">
        <v>31621075.210000001</v>
      </c>
      <c r="H14" s="15">
        <v>-11224176.800000001</v>
      </c>
    </row>
    <row r="15" spans="1:8" x14ac:dyDescent="0.2">
      <c r="A15" s="4" t="s">
        <v>141</v>
      </c>
      <c r="B15" s="24"/>
      <c r="C15" s="15">
        <v>3610473.33</v>
      </c>
      <c r="D15" s="15">
        <v>-145981.81</v>
      </c>
      <c r="E15" s="15">
        <v>3464491.52</v>
      </c>
      <c r="F15" s="15">
        <v>3306043.01</v>
      </c>
      <c r="G15" s="15">
        <v>3304630.61</v>
      </c>
      <c r="H15" s="15">
        <v>158448.51</v>
      </c>
    </row>
    <row r="16" spans="1:8" x14ac:dyDescent="0.2">
      <c r="A16" s="4" t="s">
        <v>142</v>
      </c>
      <c r="B16" s="24"/>
      <c r="C16" s="15">
        <v>765716.62</v>
      </c>
      <c r="D16" s="15">
        <v>-8500</v>
      </c>
      <c r="E16" s="15">
        <v>757216.62</v>
      </c>
      <c r="F16" s="15">
        <v>768583.87</v>
      </c>
      <c r="G16" s="15">
        <v>768583.87</v>
      </c>
      <c r="H16" s="15">
        <v>-11367.25</v>
      </c>
    </row>
    <row r="17" spans="1:8" x14ac:dyDescent="0.2">
      <c r="A17" s="4" t="s">
        <v>143</v>
      </c>
      <c r="B17" s="24"/>
      <c r="C17" s="15">
        <v>37170771.25</v>
      </c>
      <c r="D17" s="15">
        <v>3954493.36</v>
      </c>
      <c r="E17" s="15">
        <v>41125264.609999999</v>
      </c>
      <c r="F17" s="15">
        <v>40969370.270000003</v>
      </c>
      <c r="G17" s="15">
        <v>40622670.700000003</v>
      </c>
      <c r="H17" s="15">
        <v>155894.34</v>
      </c>
    </row>
    <row r="18" spans="1:8" x14ac:dyDescent="0.2">
      <c r="A18" s="4" t="s">
        <v>144</v>
      </c>
      <c r="B18" s="24"/>
      <c r="C18" s="15">
        <v>600000</v>
      </c>
      <c r="D18" s="15">
        <v>160000</v>
      </c>
      <c r="E18" s="15">
        <v>760000</v>
      </c>
      <c r="F18" s="15">
        <v>628360.39</v>
      </c>
      <c r="G18" s="15">
        <v>608245.99</v>
      </c>
      <c r="H18" s="15">
        <v>131639.60999999999</v>
      </c>
    </row>
    <row r="19" spans="1:8" x14ac:dyDescent="0.2">
      <c r="A19" s="4" t="s">
        <v>145</v>
      </c>
      <c r="B19" s="24"/>
      <c r="C19" s="15">
        <v>640000</v>
      </c>
      <c r="D19" s="15">
        <v>-337328.11</v>
      </c>
      <c r="E19" s="15">
        <v>302671.89</v>
      </c>
      <c r="F19" s="15">
        <v>340317.58</v>
      </c>
      <c r="G19" s="15">
        <v>313180.02</v>
      </c>
      <c r="H19" s="15">
        <v>-37645.69</v>
      </c>
    </row>
    <row r="20" spans="1:8" x14ac:dyDescent="0.2">
      <c r="A20" s="4" t="s">
        <v>146</v>
      </c>
      <c r="B20" s="24"/>
      <c r="C20" s="15">
        <v>2313748.7599999998</v>
      </c>
      <c r="D20" s="15">
        <v>1966232.4</v>
      </c>
      <c r="E20" s="15">
        <v>4279981.16</v>
      </c>
      <c r="F20" s="15">
        <v>4026167.91</v>
      </c>
      <c r="G20" s="15">
        <v>4026167.91</v>
      </c>
      <c r="H20" s="15">
        <v>253813.25</v>
      </c>
    </row>
    <row r="21" spans="1:8" x14ac:dyDescent="0.2">
      <c r="A21" s="4" t="s">
        <v>147</v>
      </c>
      <c r="B21" s="24"/>
      <c r="C21" s="15">
        <v>2518207.83</v>
      </c>
      <c r="D21" s="15">
        <v>-470970.45</v>
      </c>
      <c r="E21" s="15">
        <v>2047237.38</v>
      </c>
      <c r="F21" s="15">
        <v>1950431.33</v>
      </c>
      <c r="G21" s="15">
        <v>1950431.33</v>
      </c>
      <c r="H21" s="15">
        <v>96806.05</v>
      </c>
    </row>
    <row r="22" spans="1:8" x14ac:dyDescent="0.2">
      <c r="A22" s="4" t="s">
        <v>148</v>
      </c>
      <c r="B22" s="24"/>
      <c r="C22" s="15">
        <v>1995256.8</v>
      </c>
      <c r="D22" s="15">
        <v>-86815.99</v>
      </c>
      <c r="E22" s="15">
        <v>1908440.81</v>
      </c>
      <c r="F22" s="15">
        <v>1705228.51</v>
      </c>
      <c r="G22" s="15">
        <v>1670518.31</v>
      </c>
      <c r="H22" s="15">
        <v>203212.3</v>
      </c>
    </row>
    <row r="23" spans="1:8" x14ac:dyDescent="0.2">
      <c r="A23" s="4" t="s">
        <v>149</v>
      </c>
      <c r="B23" s="24"/>
      <c r="C23" s="15">
        <v>11220211.5</v>
      </c>
      <c r="D23" s="15">
        <v>5655243.0300000003</v>
      </c>
      <c r="E23" s="15">
        <v>16875454.530000001</v>
      </c>
      <c r="F23" s="15">
        <v>16049413</v>
      </c>
      <c r="G23" s="15">
        <v>15999375.039999999</v>
      </c>
      <c r="H23" s="15">
        <v>826041.53</v>
      </c>
    </row>
    <row r="24" spans="1:8" x14ac:dyDescent="0.2">
      <c r="A24" s="4" t="s">
        <v>150</v>
      </c>
      <c r="B24" s="24"/>
      <c r="C24" s="15">
        <v>4362655.97</v>
      </c>
      <c r="D24" s="15">
        <v>-32600.06</v>
      </c>
      <c r="E24" s="15">
        <v>4330055.91</v>
      </c>
      <c r="F24" s="15">
        <v>4157756.78</v>
      </c>
      <c r="G24" s="15">
        <v>4153308.54</v>
      </c>
      <c r="H24" s="15">
        <v>172299.13</v>
      </c>
    </row>
    <row r="25" spans="1:8" x14ac:dyDescent="0.2">
      <c r="A25" s="4" t="s">
        <v>151</v>
      </c>
      <c r="B25" s="24"/>
      <c r="C25" s="15">
        <v>5319452.7300000004</v>
      </c>
      <c r="D25" s="15">
        <v>943861.51</v>
      </c>
      <c r="E25" s="15">
        <v>6263314.2400000002</v>
      </c>
      <c r="F25" s="15">
        <v>5907749.2599999998</v>
      </c>
      <c r="G25" s="15">
        <v>5903364.7199999997</v>
      </c>
      <c r="H25" s="15">
        <v>355564.98</v>
      </c>
    </row>
    <row r="26" spans="1:8" x14ac:dyDescent="0.2">
      <c r="A26" s="4" t="s">
        <v>152</v>
      </c>
      <c r="B26" s="24"/>
      <c r="C26" s="15">
        <v>2584693.3199999998</v>
      </c>
      <c r="D26" s="15">
        <v>-441938.01</v>
      </c>
      <c r="E26" s="15">
        <v>2142755.31</v>
      </c>
      <c r="F26" s="15">
        <v>1994534.11</v>
      </c>
      <c r="G26" s="15">
        <v>1981180.75</v>
      </c>
      <c r="H26" s="15">
        <v>148221.20000000001</v>
      </c>
    </row>
    <row r="27" spans="1:8" x14ac:dyDescent="0.2">
      <c r="A27" s="4" t="s">
        <v>153</v>
      </c>
      <c r="B27" s="24"/>
      <c r="C27" s="15">
        <v>18783610.899999999</v>
      </c>
      <c r="D27" s="15">
        <v>8338394.5499999998</v>
      </c>
      <c r="E27" s="15">
        <v>27122005.449999999</v>
      </c>
      <c r="F27" s="15">
        <v>25585243.699999999</v>
      </c>
      <c r="G27" s="15">
        <v>25540164.789999999</v>
      </c>
      <c r="H27" s="15">
        <v>1536761.75</v>
      </c>
    </row>
    <row r="28" spans="1:8" x14ac:dyDescent="0.2">
      <c r="A28" s="4" t="s">
        <v>154</v>
      </c>
      <c r="B28" s="24"/>
      <c r="C28" s="15">
        <v>5025096.4800000004</v>
      </c>
      <c r="D28" s="15">
        <v>-744750.1</v>
      </c>
      <c r="E28" s="15">
        <v>4280346.38</v>
      </c>
      <c r="F28" s="15">
        <v>4028051.49</v>
      </c>
      <c r="G28" s="15">
        <v>4027051.49</v>
      </c>
      <c r="H28" s="15">
        <v>252294.89</v>
      </c>
    </row>
    <row r="29" spans="1:8" x14ac:dyDescent="0.2">
      <c r="A29" s="4" t="s">
        <v>155</v>
      </c>
      <c r="B29" s="24"/>
      <c r="C29" s="15">
        <v>3745055.67</v>
      </c>
      <c r="D29" s="15">
        <v>117360.26</v>
      </c>
      <c r="E29" s="15">
        <v>3862415.93</v>
      </c>
      <c r="F29" s="15">
        <v>3637875.87</v>
      </c>
      <c r="G29" s="15">
        <v>3631089.87</v>
      </c>
      <c r="H29" s="15">
        <v>224540.06</v>
      </c>
    </row>
    <row r="30" spans="1:8" x14ac:dyDescent="0.2">
      <c r="A30" s="4" t="s">
        <v>156</v>
      </c>
      <c r="B30" s="24"/>
      <c r="C30" s="15">
        <v>12865810.210000001</v>
      </c>
      <c r="D30" s="15">
        <v>839738.94</v>
      </c>
      <c r="E30" s="15">
        <v>13705549.15</v>
      </c>
      <c r="F30" s="15">
        <v>7558554.2300000004</v>
      </c>
      <c r="G30" s="15">
        <v>7547556.2300000004</v>
      </c>
      <c r="H30" s="15">
        <v>6146994.9199999999</v>
      </c>
    </row>
    <row r="31" spans="1:8" x14ac:dyDescent="0.2">
      <c r="A31" s="4" t="s">
        <v>157</v>
      </c>
      <c r="B31" s="24"/>
      <c r="C31" s="15">
        <v>2040545.9</v>
      </c>
      <c r="D31" s="15">
        <v>-102234.41</v>
      </c>
      <c r="E31" s="15">
        <v>1938311.49</v>
      </c>
      <c r="F31" s="15">
        <v>1570369.87</v>
      </c>
      <c r="G31" s="15">
        <v>1560669.86</v>
      </c>
      <c r="H31" s="15">
        <v>367941.62</v>
      </c>
    </row>
    <row r="32" spans="1:8" x14ac:dyDescent="0.2">
      <c r="A32" s="4" t="s">
        <v>158</v>
      </c>
      <c r="B32" s="24"/>
      <c r="C32" s="15">
        <v>1013671.89</v>
      </c>
      <c r="D32" s="15">
        <v>3610941.22</v>
      </c>
      <c r="E32" s="15">
        <v>4624613.1100000003</v>
      </c>
      <c r="F32" s="15">
        <v>4523210.59</v>
      </c>
      <c r="G32" s="15">
        <v>4375778.0199999996</v>
      </c>
      <c r="H32" s="15">
        <v>101402.52</v>
      </c>
    </row>
    <row r="33" spans="1:8" x14ac:dyDescent="0.2">
      <c r="A33" s="4" t="s">
        <v>159</v>
      </c>
      <c r="B33" s="24"/>
      <c r="C33" s="15">
        <v>1852116.41</v>
      </c>
      <c r="D33" s="15">
        <v>-175913.99</v>
      </c>
      <c r="E33" s="15">
        <v>1676202.42</v>
      </c>
      <c r="F33" s="15">
        <v>1522170.69</v>
      </c>
      <c r="G33" s="15">
        <v>1521370.68</v>
      </c>
      <c r="H33" s="15">
        <v>154031.73000000001</v>
      </c>
    </row>
    <row r="34" spans="1:8" x14ac:dyDescent="0.2">
      <c r="A34" s="4" t="s">
        <v>160</v>
      </c>
      <c r="B34" s="24"/>
      <c r="C34" s="15">
        <v>0</v>
      </c>
      <c r="D34" s="15">
        <v>0</v>
      </c>
      <c r="E34" s="15">
        <v>0</v>
      </c>
      <c r="F34" s="15">
        <v>9569675.8000000007</v>
      </c>
      <c r="G34" s="15">
        <v>9403190.3200000003</v>
      </c>
      <c r="H34" s="15">
        <v>-9569675.8000000007</v>
      </c>
    </row>
    <row r="35" spans="1:8" x14ac:dyDescent="0.2">
      <c r="A35" s="4" t="s">
        <v>161</v>
      </c>
      <c r="B35" s="24"/>
      <c r="C35" s="15">
        <v>10085000</v>
      </c>
      <c r="D35" s="15">
        <v>500000</v>
      </c>
      <c r="E35" s="15">
        <v>10585000</v>
      </c>
      <c r="F35" s="15">
        <v>235000</v>
      </c>
      <c r="G35" s="15">
        <v>235000</v>
      </c>
      <c r="H35" s="15">
        <v>10350000</v>
      </c>
    </row>
    <row r="36" spans="1:8" x14ac:dyDescent="0.2">
      <c r="A36" s="4" t="s">
        <v>162</v>
      </c>
      <c r="B36" s="24"/>
      <c r="C36" s="15">
        <v>1500000</v>
      </c>
      <c r="D36" s="15">
        <v>-1500000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4" t="s">
        <v>163</v>
      </c>
      <c r="B37" s="24"/>
      <c r="C37" s="15">
        <v>0</v>
      </c>
      <c r="D37" s="15">
        <v>0</v>
      </c>
      <c r="E37" s="15">
        <v>0</v>
      </c>
      <c r="F37" s="15">
        <v>26000</v>
      </c>
      <c r="G37" s="15">
        <v>26000</v>
      </c>
      <c r="H37" s="15">
        <v>-26000</v>
      </c>
    </row>
    <row r="38" spans="1:8" x14ac:dyDescent="0.2">
      <c r="A38" s="4" t="s">
        <v>164</v>
      </c>
      <c r="B38" s="24"/>
      <c r="C38" s="15">
        <v>0</v>
      </c>
      <c r="D38" s="15">
        <v>0</v>
      </c>
      <c r="E38" s="15">
        <v>0</v>
      </c>
      <c r="F38" s="15">
        <v>43000</v>
      </c>
      <c r="G38" s="15">
        <v>43000</v>
      </c>
      <c r="H38" s="15">
        <v>-43000</v>
      </c>
    </row>
    <row r="39" spans="1:8" x14ac:dyDescent="0.2">
      <c r="A39" s="4" t="s">
        <v>165</v>
      </c>
      <c r="B39" s="24"/>
      <c r="C39" s="15">
        <v>0</v>
      </c>
      <c r="D39" s="15">
        <v>0</v>
      </c>
      <c r="E39" s="15">
        <v>0</v>
      </c>
      <c r="F39" s="15">
        <v>15112491.619999999</v>
      </c>
      <c r="G39" s="15">
        <v>13338952.560000001</v>
      </c>
      <c r="H39" s="15">
        <v>-15112491.619999999</v>
      </c>
    </row>
    <row r="40" spans="1:8" x14ac:dyDescent="0.2">
      <c r="A40" s="4" t="s">
        <v>166</v>
      </c>
      <c r="B40" s="24"/>
      <c r="C40" s="15">
        <v>0</v>
      </c>
      <c r="D40" s="15">
        <v>0</v>
      </c>
      <c r="E40" s="15">
        <v>0</v>
      </c>
      <c r="F40" s="15">
        <v>11477926.93</v>
      </c>
      <c r="G40" s="15">
        <v>5661602.7599999998</v>
      </c>
      <c r="H40" s="15">
        <v>-11477926.93</v>
      </c>
    </row>
    <row r="41" spans="1:8" x14ac:dyDescent="0.2">
      <c r="A41" s="4" t="s">
        <v>167</v>
      </c>
      <c r="B41" s="24"/>
      <c r="C41" s="15">
        <v>0</v>
      </c>
      <c r="D41" s="15">
        <v>0</v>
      </c>
      <c r="E41" s="15">
        <v>0</v>
      </c>
      <c r="F41" s="15">
        <v>6502267.8799999999</v>
      </c>
      <c r="G41" s="15">
        <v>3210493.48</v>
      </c>
      <c r="H41" s="15">
        <v>-6502267.8799999999</v>
      </c>
    </row>
    <row r="42" spans="1:8" x14ac:dyDescent="0.2">
      <c r="A42" s="4" t="s">
        <v>168</v>
      </c>
      <c r="B42" s="24"/>
      <c r="C42" s="15">
        <v>0</v>
      </c>
      <c r="D42" s="15">
        <v>0</v>
      </c>
      <c r="E42" s="15">
        <v>0</v>
      </c>
      <c r="F42" s="15">
        <v>46666.66</v>
      </c>
      <c r="G42" s="15">
        <v>46666.66</v>
      </c>
      <c r="H42" s="15">
        <v>-46666.66</v>
      </c>
    </row>
    <row r="43" spans="1:8" x14ac:dyDescent="0.2">
      <c r="A43" s="4" t="s">
        <v>169</v>
      </c>
      <c r="B43" s="24"/>
      <c r="C43" s="15">
        <v>0</v>
      </c>
      <c r="D43" s="15">
        <v>0</v>
      </c>
      <c r="E43" s="15">
        <v>0</v>
      </c>
      <c r="F43" s="15">
        <v>10108133.960000001</v>
      </c>
      <c r="G43" s="15">
        <v>10108244.42</v>
      </c>
      <c r="H43" s="15">
        <v>-10108133.960000001</v>
      </c>
    </row>
    <row r="44" spans="1:8" x14ac:dyDescent="0.2">
      <c r="A44" s="4" t="s">
        <v>170</v>
      </c>
      <c r="B44" s="24"/>
      <c r="C44" s="15">
        <v>0</v>
      </c>
      <c r="D44" s="15">
        <v>9502.41</v>
      </c>
      <c r="E44" s="15">
        <v>9502.41</v>
      </c>
      <c r="F44" s="15">
        <v>0</v>
      </c>
      <c r="G44" s="15">
        <v>0</v>
      </c>
      <c r="H44" s="15">
        <v>9502.41</v>
      </c>
    </row>
    <row r="45" spans="1:8" x14ac:dyDescent="0.2">
      <c r="A45" s="4" t="s">
        <v>171</v>
      </c>
      <c r="B45" s="24"/>
      <c r="C45" s="15">
        <v>0</v>
      </c>
      <c r="D45" s="15">
        <v>105049.8</v>
      </c>
      <c r="E45" s="15">
        <v>105049.8</v>
      </c>
      <c r="F45" s="15">
        <v>0</v>
      </c>
      <c r="G45" s="15">
        <v>0</v>
      </c>
      <c r="H45" s="15">
        <v>105049.8</v>
      </c>
    </row>
    <row r="46" spans="1:8" x14ac:dyDescent="0.2">
      <c r="A46" s="4" t="s">
        <v>172</v>
      </c>
      <c r="B46" s="24"/>
      <c r="C46" s="15">
        <v>0</v>
      </c>
      <c r="D46" s="15">
        <v>12000</v>
      </c>
      <c r="E46" s="15">
        <v>12000</v>
      </c>
      <c r="F46" s="15">
        <v>0</v>
      </c>
      <c r="G46" s="15">
        <v>0</v>
      </c>
      <c r="H46" s="15">
        <v>12000</v>
      </c>
    </row>
    <row r="47" spans="1:8" x14ac:dyDescent="0.2">
      <c r="A47" s="4" t="s">
        <v>173</v>
      </c>
      <c r="B47" s="24"/>
      <c r="C47" s="15">
        <v>0</v>
      </c>
      <c r="D47" s="15">
        <v>1419877.44</v>
      </c>
      <c r="E47" s="15">
        <v>1419877.44</v>
      </c>
      <c r="F47" s="15">
        <v>558999.66</v>
      </c>
      <c r="G47" s="15">
        <v>0</v>
      </c>
      <c r="H47" s="15">
        <v>860877.78</v>
      </c>
    </row>
    <row r="48" spans="1:8" x14ac:dyDescent="0.2">
      <c r="A48" s="4" t="s">
        <v>174</v>
      </c>
      <c r="B48" s="24"/>
      <c r="C48" s="15">
        <v>0</v>
      </c>
      <c r="D48" s="15">
        <v>2968626.2</v>
      </c>
      <c r="E48" s="15">
        <v>2968626.2</v>
      </c>
      <c r="F48" s="15">
        <v>69221.789999999994</v>
      </c>
      <c r="G48" s="15">
        <v>69221.789999999994</v>
      </c>
      <c r="H48" s="15">
        <v>2899404.41</v>
      </c>
    </row>
    <row r="49" spans="1:8" x14ac:dyDescent="0.2">
      <c r="A49" s="4" t="s">
        <v>175</v>
      </c>
      <c r="B49" s="24"/>
      <c r="C49" s="15">
        <v>0</v>
      </c>
      <c r="D49" s="15">
        <v>584736.81000000006</v>
      </c>
      <c r="E49" s="15">
        <v>584736.81000000006</v>
      </c>
      <c r="F49" s="15">
        <v>0</v>
      </c>
      <c r="G49" s="15">
        <v>0</v>
      </c>
      <c r="H49" s="15">
        <v>584736.81000000006</v>
      </c>
    </row>
    <row r="50" spans="1:8" x14ac:dyDescent="0.2">
      <c r="A50" s="4" t="s">
        <v>176</v>
      </c>
      <c r="B50" s="24"/>
      <c r="C50" s="15">
        <v>0</v>
      </c>
      <c r="D50" s="15">
        <v>114763</v>
      </c>
      <c r="E50" s="15">
        <v>114763</v>
      </c>
      <c r="F50" s="15">
        <v>56402.45</v>
      </c>
      <c r="G50" s="15">
        <v>56402.45</v>
      </c>
      <c r="H50" s="15">
        <v>58360.55</v>
      </c>
    </row>
    <row r="51" spans="1:8" x14ac:dyDescent="0.2">
      <c r="A51" s="4" t="s">
        <v>177</v>
      </c>
      <c r="B51" s="24"/>
      <c r="C51" s="15">
        <v>0</v>
      </c>
      <c r="D51" s="15">
        <v>536810.76</v>
      </c>
      <c r="E51" s="15">
        <v>536810.76</v>
      </c>
      <c r="F51" s="15">
        <v>61067.67</v>
      </c>
      <c r="G51" s="15">
        <v>61067.67</v>
      </c>
      <c r="H51" s="15">
        <v>475743.09</v>
      </c>
    </row>
    <row r="52" spans="1:8" x14ac:dyDescent="0.2">
      <c r="A52" s="4" t="s">
        <v>178</v>
      </c>
      <c r="B52" s="24"/>
      <c r="C52" s="15">
        <v>0</v>
      </c>
      <c r="D52" s="15">
        <v>81032.800000000003</v>
      </c>
      <c r="E52" s="15">
        <v>81032.800000000003</v>
      </c>
      <c r="F52" s="15">
        <v>43040.84</v>
      </c>
      <c r="G52" s="15">
        <v>43040.84</v>
      </c>
      <c r="H52" s="15">
        <v>37991.96</v>
      </c>
    </row>
    <row r="53" spans="1:8" x14ac:dyDescent="0.2">
      <c r="A53" s="4" t="s">
        <v>179</v>
      </c>
      <c r="B53" s="24"/>
      <c r="C53" s="15">
        <v>500000</v>
      </c>
      <c r="D53" s="15">
        <v>-500000</v>
      </c>
      <c r="E53" s="15">
        <v>0</v>
      </c>
      <c r="F53" s="15">
        <v>0</v>
      </c>
      <c r="G53" s="15">
        <v>0</v>
      </c>
      <c r="H53" s="15">
        <v>0</v>
      </c>
    </row>
    <row r="54" spans="1:8" x14ac:dyDescent="0.2">
      <c r="A54" s="4" t="s">
        <v>180</v>
      </c>
      <c r="B54" s="24"/>
      <c r="C54" s="15">
        <v>300000</v>
      </c>
      <c r="D54" s="15">
        <v>-300000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">
      <c r="A55" s="4" t="s">
        <v>181</v>
      </c>
      <c r="B55" s="24"/>
      <c r="C55" s="15">
        <v>11500000</v>
      </c>
      <c r="D55" s="15">
        <v>22603.55</v>
      </c>
      <c r="E55" s="15">
        <v>11522603.550000001</v>
      </c>
      <c r="F55" s="15">
        <v>11517804.27</v>
      </c>
      <c r="G55" s="15">
        <v>10238102.380000001</v>
      </c>
      <c r="H55" s="15">
        <v>4799.28</v>
      </c>
    </row>
    <row r="56" spans="1:8" x14ac:dyDescent="0.2">
      <c r="A56" s="4" t="s">
        <v>182</v>
      </c>
      <c r="B56" s="24"/>
      <c r="C56" s="15">
        <v>37132712.25</v>
      </c>
      <c r="D56" s="15">
        <v>2673516.67</v>
      </c>
      <c r="E56" s="15">
        <v>39806228.920000002</v>
      </c>
      <c r="F56" s="15">
        <v>39875326.920000002</v>
      </c>
      <c r="G56" s="15">
        <v>17794402.559999999</v>
      </c>
      <c r="H56" s="15">
        <v>-69098</v>
      </c>
    </row>
    <row r="57" spans="1:8" x14ac:dyDescent="0.2">
      <c r="A57" s="4" t="s">
        <v>183</v>
      </c>
      <c r="B57" s="24"/>
      <c r="C57" s="15">
        <v>11500000</v>
      </c>
      <c r="D57" s="15">
        <v>-353556.17</v>
      </c>
      <c r="E57" s="15">
        <v>11146443.83</v>
      </c>
      <c r="F57" s="15">
        <v>11118771.789999999</v>
      </c>
      <c r="G57" s="15">
        <v>4391004.17</v>
      </c>
      <c r="H57" s="15">
        <v>27672.04</v>
      </c>
    </row>
    <row r="58" spans="1:8" x14ac:dyDescent="0.2">
      <c r="A58" s="4" t="s">
        <v>184</v>
      </c>
      <c r="B58" s="24"/>
      <c r="C58" s="15">
        <v>15200000</v>
      </c>
      <c r="D58" s="15">
        <v>-3066914.66</v>
      </c>
      <c r="E58" s="15">
        <v>12133085.34</v>
      </c>
      <c r="F58" s="15">
        <v>11998686.66</v>
      </c>
      <c r="G58" s="15">
        <v>9028774.1400000006</v>
      </c>
      <c r="H58" s="15">
        <v>134398.68</v>
      </c>
    </row>
    <row r="59" spans="1:8" x14ac:dyDescent="0.2">
      <c r="A59" s="4" t="s">
        <v>185</v>
      </c>
      <c r="B59" s="24"/>
      <c r="C59" s="15">
        <v>0</v>
      </c>
      <c r="D59" s="15">
        <v>0</v>
      </c>
      <c r="E59" s="15">
        <v>0</v>
      </c>
      <c r="F59" s="15">
        <v>14500</v>
      </c>
      <c r="G59" s="15">
        <v>0</v>
      </c>
      <c r="H59" s="15">
        <v>-14500</v>
      </c>
    </row>
    <row r="60" spans="1:8" x14ac:dyDescent="0.2">
      <c r="A60" s="4" t="s">
        <v>186</v>
      </c>
      <c r="B60" s="24"/>
      <c r="C60" s="15">
        <v>0</v>
      </c>
      <c r="D60" s="15">
        <v>267361.94</v>
      </c>
      <c r="E60" s="15">
        <v>267361.94</v>
      </c>
      <c r="F60" s="15">
        <v>250107.08</v>
      </c>
      <c r="G60" s="15">
        <v>0</v>
      </c>
      <c r="H60" s="15">
        <v>17254.86</v>
      </c>
    </row>
    <row r="61" spans="1:8" x14ac:dyDescent="0.2">
      <c r="A61" s="4" t="s">
        <v>187</v>
      </c>
      <c r="B61" s="24"/>
      <c r="C61" s="15">
        <v>0</v>
      </c>
      <c r="D61" s="15">
        <v>210489.51</v>
      </c>
      <c r="E61" s="15">
        <v>210489.51</v>
      </c>
      <c r="F61" s="15">
        <v>42000</v>
      </c>
      <c r="G61" s="15">
        <v>42000</v>
      </c>
      <c r="H61" s="15">
        <v>168489.51</v>
      </c>
    </row>
    <row r="62" spans="1:8" x14ac:dyDescent="0.2">
      <c r="A62" s="4" t="s">
        <v>188</v>
      </c>
      <c r="B62" s="24"/>
      <c r="C62" s="15">
        <v>0</v>
      </c>
      <c r="D62" s="15">
        <v>250107.08</v>
      </c>
      <c r="E62" s="15">
        <v>250107.08</v>
      </c>
      <c r="F62" s="15">
        <v>199892.92</v>
      </c>
      <c r="G62" s="15">
        <v>0</v>
      </c>
      <c r="H62" s="15">
        <v>50214.16</v>
      </c>
    </row>
    <row r="63" spans="1:8" x14ac:dyDescent="0.2">
      <c r="A63" s="4" t="s">
        <v>189</v>
      </c>
      <c r="B63" s="24"/>
      <c r="C63" s="15">
        <v>0</v>
      </c>
      <c r="D63" s="15">
        <v>71715.72</v>
      </c>
      <c r="E63" s="15">
        <v>71715.72</v>
      </c>
      <c r="F63" s="15">
        <v>23924.560000000001</v>
      </c>
      <c r="G63" s="15">
        <v>23924.560000000001</v>
      </c>
      <c r="H63" s="15">
        <v>47791.16</v>
      </c>
    </row>
    <row r="64" spans="1:8" x14ac:dyDescent="0.2">
      <c r="A64" s="4" t="s">
        <v>190</v>
      </c>
      <c r="B64" s="24"/>
      <c r="C64" s="15">
        <v>0</v>
      </c>
      <c r="D64" s="15">
        <v>312000</v>
      </c>
      <c r="E64" s="15">
        <v>312000</v>
      </c>
      <c r="F64" s="15">
        <v>307179</v>
      </c>
      <c r="G64" s="15">
        <v>307179</v>
      </c>
      <c r="H64" s="15">
        <v>4821</v>
      </c>
    </row>
    <row r="65" spans="1:8" x14ac:dyDescent="0.2">
      <c r="A65" s="4" t="s">
        <v>191</v>
      </c>
      <c r="B65" s="24"/>
      <c r="C65" s="15">
        <v>0</v>
      </c>
      <c r="D65" s="15">
        <v>437562</v>
      </c>
      <c r="E65" s="15">
        <v>437562</v>
      </c>
      <c r="F65" s="15">
        <v>362721</v>
      </c>
      <c r="G65" s="15">
        <v>362721</v>
      </c>
      <c r="H65" s="15">
        <v>74841</v>
      </c>
    </row>
    <row r="66" spans="1:8" x14ac:dyDescent="0.2">
      <c r="A66" s="4" t="s">
        <v>192</v>
      </c>
      <c r="B66" s="24"/>
      <c r="C66" s="15">
        <v>0</v>
      </c>
      <c r="D66" s="15">
        <v>948328.85</v>
      </c>
      <c r="E66" s="15">
        <v>948328.85</v>
      </c>
      <c r="F66" s="15">
        <v>0</v>
      </c>
      <c r="G66" s="15">
        <v>0</v>
      </c>
      <c r="H66" s="15">
        <v>948328.85</v>
      </c>
    </row>
    <row r="67" spans="1:8" x14ac:dyDescent="0.2">
      <c r="A67" s="4" t="s">
        <v>193</v>
      </c>
      <c r="B67" s="24"/>
      <c r="C67" s="15">
        <v>2400000</v>
      </c>
      <c r="D67" s="15">
        <v>-2080785.65</v>
      </c>
      <c r="E67" s="15">
        <v>319214.34999999998</v>
      </c>
      <c r="F67" s="15">
        <v>316886.96999999997</v>
      </c>
      <c r="G67" s="15">
        <v>306501.43</v>
      </c>
      <c r="H67" s="15">
        <v>2327.38</v>
      </c>
    </row>
    <row r="68" spans="1:8" x14ac:dyDescent="0.2">
      <c r="A68" s="4" t="s">
        <v>194</v>
      </c>
      <c r="B68" s="24"/>
      <c r="C68" s="15">
        <v>2220000</v>
      </c>
      <c r="D68" s="15">
        <v>-25799.040000000001</v>
      </c>
      <c r="E68" s="15">
        <v>2194200.96</v>
      </c>
      <c r="F68" s="15">
        <v>2187675.4900000002</v>
      </c>
      <c r="G68" s="15">
        <v>1380807.76</v>
      </c>
      <c r="H68" s="15">
        <v>6525.47</v>
      </c>
    </row>
    <row r="69" spans="1:8" x14ac:dyDescent="0.2">
      <c r="A69" s="4" t="s">
        <v>195</v>
      </c>
      <c r="B69" s="24"/>
      <c r="C69" s="15">
        <v>900000</v>
      </c>
      <c r="D69" s="15">
        <v>-641750</v>
      </c>
      <c r="E69" s="15">
        <v>258250</v>
      </c>
      <c r="F69" s="15">
        <v>258250</v>
      </c>
      <c r="G69" s="15">
        <v>258250</v>
      </c>
      <c r="H69" s="15">
        <v>0</v>
      </c>
    </row>
    <row r="70" spans="1:8" x14ac:dyDescent="0.2">
      <c r="A70" s="4" t="s">
        <v>196</v>
      </c>
      <c r="B70" s="24"/>
      <c r="C70" s="15">
        <v>750000</v>
      </c>
      <c r="D70" s="15">
        <v>-476815.27</v>
      </c>
      <c r="E70" s="15">
        <v>273184.73</v>
      </c>
      <c r="F70" s="15">
        <v>280047.09999999998</v>
      </c>
      <c r="G70" s="15">
        <v>277634.73</v>
      </c>
      <c r="H70" s="15">
        <v>-6862.37</v>
      </c>
    </row>
    <row r="71" spans="1:8" x14ac:dyDescent="0.2">
      <c r="A71" s="4" t="s">
        <v>197</v>
      </c>
      <c r="B71" s="24"/>
      <c r="C71" s="15">
        <v>1717000</v>
      </c>
      <c r="D71" s="15">
        <v>1500551.16</v>
      </c>
      <c r="E71" s="15">
        <v>3217551.16</v>
      </c>
      <c r="F71" s="15">
        <v>3003719.11</v>
      </c>
      <c r="G71" s="15">
        <v>2832230.45</v>
      </c>
      <c r="H71" s="15">
        <v>213832.05</v>
      </c>
    </row>
    <row r="72" spans="1:8" x14ac:dyDescent="0.2">
      <c r="A72" s="4" t="s">
        <v>198</v>
      </c>
      <c r="B72" s="24"/>
      <c r="C72" s="15">
        <v>10089000</v>
      </c>
      <c r="D72" s="15">
        <v>-335273.73</v>
      </c>
      <c r="E72" s="15">
        <v>9753726.2699999996</v>
      </c>
      <c r="F72" s="15">
        <v>9619179.25</v>
      </c>
      <c r="G72" s="15">
        <v>7853830.29</v>
      </c>
      <c r="H72" s="15">
        <v>134547.01999999999</v>
      </c>
    </row>
    <row r="73" spans="1:8" x14ac:dyDescent="0.2">
      <c r="A73" s="4" t="s">
        <v>199</v>
      </c>
      <c r="B73" s="24"/>
      <c r="C73" s="15">
        <v>2256419.54</v>
      </c>
      <c r="D73" s="15">
        <v>-974911.49</v>
      </c>
      <c r="E73" s="15">
        <v>1281508.05</v>
      </c>
      <c r="F73" s="15">
        <v>1285983.57</v>
      </c>
      <c r="G73" s="15">
        <v>1269483.57</v>
      </c>
      <c r="H73" s="15">
        <v>-4475.5200000000004</v>
      </c>
    </row>
    <row r="74" spans="1:8" x14ac:dyDescent="0.2">
      <c r="A74" s="4" t="s">
        <v>200</v>
      </c>
      <c r="B74" s="24"/>
      <c r="C74" s="15">
        <v>9987001</v>
      </c>
      <c r="D74" s="15">
        <v>4372379.92</v>
      </c>
      <c r="E74" s="15">
        <v>14359380.92</v>
      </c>
      <c r="F74" s="15">
        <v>14233498.76</v>
      </c>
      <c r="G74" s="15">
        <v>13555626.939999999</v>
      </c>
      <c r="H74" s="15">
        <v>125882.16</v>
      </c>
    </row>
    <row r="75" spans="1:8" x14ac:dyDescent="0.2">
      <c r="A75" s="4" t="s">
        <v>201</v>
      </c>
      <c r="B75" s="24"/>
      <c r="C75" s="15">
        <v>2047629</v>
      </c>
      <c r="D75" s="15">
        <v>1069.8699999999999</v>
      </c>
      <c r="E75" s="15">
        <v>2048698.87</v>
      </c>
      <c r="F75" s="15">
        <v>2031688.77</v>
      </c>
      <c r="G75" s="15">
        <v>2031688.77</v>
      </c>
      <c r="H75" s="15">
        <v>17010.099999999999</v>
      </c>
    </row>
    <row r="76" spans="1:8" x14ac:dyDescent="0.2">
      <c r="A76" s="4" t="s">
        <v>202</v>
      </c>
      <c r="B76" s="24"/>
      <c r="C76" s="15">
        <v>39581679.32</v>
      </c>
      <c r="D76" s="15">
        <v>-1977952.34</v>
      </c>
      <c r="E76" s="15">
        <v>37603726.979999997</v>
      </c>
      <c r="F76" s="15">
        <v>37411361.109999999</v>
      </c>
      <c r="G76" s="15">
        <v>37240710.390000001</v>
      </c>
      <c r="H76" s="15">
        <v>192365.87</v>
      </c>
    </row>
    <row r="77" spans="1:8" x14ac:dyDescent="0.2">
      <c r="A77" s="4" t="s">
        <v>203</v>
      </c>
      <c r="B77" s="24"/>
      <c r="C77" s="15">
        <v>8501960.4199999999</v>
      </c>
      <c r="D77" s="15">
        <v>-706207.06</v>
      </c>
      <c r="E77" s="15">
        <v>7795753.3600000003</v>
      </c>
      <c r="F77" s="15">
        <v>7584914.8899999997</v>
      </c>
      <c r="G77" s="15">
        <v>7545130.9900000002</v>
      </c>
      <c r="H77" s="15">
        <v>210838.47</v>
      </c>
    </row>
    <row r="78" spans="1:8" x14ac:dyDescent="0.2">
      <c r="A78" s="4" t="s">
        <v>204</v>
      </c>
      <c r="B78" s="24"/>
      <c r="C78" s="15">
        <v>4331821.5199999996</v>
      </c>
      <c r="D78" s="15">
        <v>-285767.7</v>
      </c>
      <c r="E78" s="15">
        <v>4046053.82</v>
      </c>
      <c r="F78" s="15">
        <v>4049173.07</v>
      </c>
      <c r="G78" s="15">
        <v>4006471.85</v>
      </c>
      <c r="H78" s="15">
        <v>-3119.25</v>
      </c>
    </row>
    <row r="79" spans="1:8" x14ac:dyDescent="0.2">
      <c r="A79" s="4" t="s">
        <v>205</v>
      </c>
      <c r="B79" s="24"/>
      <c r="C79" s="15">
        <v>1847000</v>
      </c>
      <c r="D79" s="15">
        <v>-1046812.51</v>
      </c>
      <c r="E79" s="15">
        <v>800187.49</v>
      </c>
      <c r="F79" s="15">
        <v>783514.79</v>
      </c>
      <c r="G79" s="15">
        <v>723092.66</v>
      </c>
      <c r="H79" s="15">
        <v>16672.7</v>
      </c>
    </row>
    <row r="80" spans="1:8" x14ac:dyDescent="0.2">
      <c r="A80" s="4" t="s">
        <v>206</v>
      </c>
      <c r="B80" s="24"/>
      <c r="C80" s="15">
        <v>370000</v>
      </c>
      <c r="D80" s="15">
        <v>0</v>
      </c>
      <c r="E80" s="15">
        <v>370000</v>
      </c>
      <c r="F80" s="15">
        <v>364028.26</v>
      </c>
      <c r="G80" s="15">
        <v>364028.26</v>
      </c>
      <c r="H80" s="15">
        <v>5971.74</v>
      </c>
    </row>
    <row r="81" spans="1:8" x14ac:dyDescent="0.2">
      <c r="A81" s="4"/>
      <c r="B81" s="24"/>
      <c r="C81" s="15"/>
      <c r="D81" s="15"/>
      <c r="E81" s="15"/>
      <c r="F81" s="15"/>
      <c r="G81" s="15"/>
      <c r="H81" s="15"/>
    </row>
    <row r="82" spans="1:8" x14ac:dyDescent="0.2">
      <c r="A82" s="4"/>
      <c r="B82" s="27"/>
      <c r="C82" s="16"/>
      <c r="D82" s="16"/>
      <c r="E82" s="16"/>
      <c r="F82" s="16"/>
      <c r="G82" s="16"/>
      <c r="H82" s="16"/>
    </row>
    <row r="83" spans="1:8" x14ac:dyDescent="0.2">
      <c r="A83" s="28"/>
      <c r="B83" s="49" t="s">
        <v>53</v>
      </c>
      <c r="C83" s="25">
        <v>344118055.44999999</v>
      </c>
      <c r="D83" s="25">
        <v>25999030.359999999</v>
      </c>
      <c r="E83" s="25">
        <v>370117085.81</v>
      </c>
      <c r="F83" s="25">
        <v>403684461.57999998</v>
      </c>
      <c r="G83" s="25">
        <v>353774973.92000002</v>
      </c>
      <c r="H83" s="25">
        <v>-33567375.770000003</v>
      </c>
    </row>
    <row r="86" spans="1:8" ht="45" customHeight="1" x14ac:dyDescent="0.2">
      <c r="A86" s="52" t="s">
        <v>132</v>
      </c>
      <c r="B86" s="53"/>
      <c r="C86" s="53"/>
      <c r="D86" s="53"/>
      <c r="E86" s="53"/>
      <c r="F86" s="53"/>
      <c r="G86" s="53"/>
      <c r="H86" s="54"/>
    </row>
    <row r="88" spans="1:8" x14ac:dyDescent="0.2">
      <c r="A88" s="57" t="s">
        <v>54</v>
      </c>
      <c r="B88" s="58"/>
      <c r="C88" s="52" t="s">
        <v>60</v>
      </c>
      <c r="D88" s="53"/>
      <c r="E88" s="53"/>
      <c r="F88" s="53"/>
      <c r="G88" s="54"/>
      <c r="H88" s="55" t="s">
        <v>59</v>
      </c>
    </row>
    <row r="89" spans="1:8" ht="22.5" x14ac:dyDescent="0.2">
      <c r="A89" s="59"/>
      <c r="B89" s="60"/>
      <c r="C89" s="9" t="s">
        <v>55</v>
      </c>
      <c r="D89" s="9" t="s">
        <v>125</v>
      </c>
      <c r="E89" s="9" t="s">
        <v>56</v>
      </c>
      <c r="F89" s="9" t="s">
        <v>57</v>
      </c>
      <c r="G89" s="9" t="s">
        <v>58</v>
      </c>
      <c r="H89" s="56"/>
    </row>
    <row r="90" spans="1:8" x14ac:dyDescent="0.2">
      <c r="A90" s="61"/>
      <c r="B90" s="62"/>
      <c r="C90" s="10">
        <v>1</v>
      </c>
      <c r="D90" s="10">
        <v>2</v>
      </c>
      <c r="E90" s="10" t="s">
        <v>126</v>
      </c>
      <c r="F90" s="10">
        <v>4</v>
      </c>
      <c r="G90" s="10">
        <v>5</v>
      </c>
      <c r="H90" s="10" t="s">
        <v>127</v>
      </c>
    </row>
    <row r="91" spans="1:8" x14ac:dyDescent="0.2">
      <c r="A91" s="30"/>
      <c r="B91" s="31"/>
      <c r="C91" s="35"/>
      <c r="D91" s="35"/>
      <c r="E91" s="35"/>
      <c r="F91" s="35"/>
      <c r="G91" s="35"/>
      <c r="H91" s="35"/>
    </row>
    <row r="92" spans="1:8" x14ac:dyDescent="0.2">
      <c r="A92" s="4" t="s">
        <v>8</v>
      </c>
      <c r="B92" s="2"/>
      <c r="C92" s="36">
        <v>344118055.44999999</v>
      </c>
      <c r="D92" s="36">
        <v>25999030.359999999</v>
      </c>
      <c r="E92" s="36">
        <v>370117085.81</v>
      </c>
      <c r="F92" s="36">
        <v>403684461.57999998</v>
      </c>
      <c r="G92" s="36">
        <v>353774973.92000002</v>
      </c>
      <c r="H92" s="36">
        <v>-33567375.770000003</v>
      </c>
    </row>
    <row r="93" spans="1:8" x14ac:dyDescent="0.2">
      <c r="A93" s="4" t="s">
        <v>9</v>
      </c>
      <c r="B93" s="2"/>
      <c r="C93" s="36"/>
      <c r="D93" s="36"/>
      <c r="E93" s="36"/>
      <c r="F93" s="36"/>
      <c r="G93" s="36"/>
      <c r="H93" s="36"/>
    </row>
    <row r="94" spans="1:8" x14ac:dyDescent="0.2">
      <c r="A94" s="4" t="s">
        <v>10</v>
      </c>
      <c r="B94" s="2"/>
      <c r="C94" s="36"/>
      <c r="D94" s="36"/>
      <c r="E94" s="36"/>
      <c r="F94" s="36"/>
      <c r="G94" s="36"/>
      <c r="H94" s="36"/>
    </row>
    <row r="95" spans="1:8" x14ac:dyDescent="0.2">
      <c r="A95" s="4" t="s">
        <v>11</v>
      </c>
      <c r="B95" s="2"/>
      <c r="C95" s="36"/>
      <c r="D95" s="36"/>
      <c r="E95" s="36"/>
      <c r="F95" s="36"/>
      <c r="G95" s="36"/>
      <c r="H95" s="36"/>
    </row>
    <row r="96" spans="1:8" x14ac:dyDescent="0.2">
      <c r="A96" s="4"/>
      <c r="B96" s="2"/>
      <c r="C96" s="37"/>
      <c r="D96" s="37"/>
      <c r="E96" s="37"/>
      <c r="F96" s="37"/>
      <c r="G96" s="37"/>
      <c r="H96" s="37"/>
    </row>
    <row r="97" spans="1:9" x14ac:dyDescent="0.2">
      <c r="A97" s="28"/>
      <c r="B97" s="49" t="s">
        <v>53</v>
      </c>
      <c r="C97" s="25">
        <f t="shared" ref="C97:H97" si="0">C95+C94+C93+C92</f>
        <v>344118055.44999999</v>
      </c>
      <c r="D97" s="25">
        <f t="shared" si="0"/>
        <v>25999030.359999999</v>
      </c>
      <c r="E97" s="25">
        <f t="shared" si="0"/>
        <v>370117085.81</v>
      </c>
      <c r="F97" s="25">
        <f t="shared" si="0"/>
        <v>403684461.57999998</v>
      </c>
      <c r="G97" s="25">
        <f t="shared" si="0"/>
        <v>353774973.92000002</v>
      </c>
      <c r="H97" s="25">
        <f t="shared" si="0"/>
        <v>-33567375.770000003</v>
      </c>
    </row>
    <row r="100" spans="1:9" ht="45" customHeight="1" x14ac:dyDescent="0.2">
      <c r="A100" s="52" t="s">
        <v>131</v>
      </c>
      <c r="B100" s="53"/>
      <c r="C100" s="53"/>
      <c r="D100" s="53"/>
      <c r="E100" s="53"/>
      <c r="F100" s="53"/>
      <c r="G100" s="53"/>
      <c r="H100" s="54"/>
    </row>
    <row r="101" spans="1:9" x14ac:dyDescent="0.2">
      <c r="A101" s="57" t="s">
        <v>54</v>
      </c>
      <c r="B101" s="58"/>
      <c r="C101" s="52" t="s">
        <v>60</v>
      </c>
      <c r="D101" s="53"/>
      <c r="E101" s="53"/>
      <c r="F101" s="53"/>
      <c r="G101" s="54"/>
      <c r="H101" s="55" t="s">
        <v>59</v>
      </c>
    </row>
    <row r="102" spans="1:9" ht="22.5" x14ac:dyDescent="0.2">
      <c r="A102" s="59"/>
      <c r="B102" s="60"/>
      <c r="C102" s="9" t="s">
        <v>55</v>
      </c>
      <c r="D102" s="9" t="s">
        <v>125</v>
      </c>
      <c r="E102" s="9" t="s">
        <v>56</v>
      </c>
      <c r="F102" s="9" t="s">
        <v>57</v>
      </c>
      <c r="G102" s="9" t="s">
        <v>58</v>
      </c>
      <c r="H102" s="56"/>
    </row>
    <row r="103" spans="1:9" x14ac:dyDescent="0.2">
      <c r="A103" s="61"/>
      <c r="B103" s="62"/>
      <c r="C103" s="10">
        <v>1</v>
      </c>
      <c r="D103" s="10">
        <v>2</v>
      </c>
      <c r="E103" s="10" t="s">
        <v>126</v>
      </c>
      <c r="F103" s="10">
        <v>4</v>
      </c>
      <c r="G103" s="10">
        <v>5</v>
      </c>
      <c r="H103" s="10" t="s">
        <v>127</v>
      </c>
    </row>
    <row r="104" spans="1:9" x14ac:dyDescent="0.2">
      <c r="A104" s="30"/>
      <c r="B104" s="31"/>
      <c r="C104" s="35"/>
      <c r="D104" s="35"/>
      <c r="E104" s="35"/>
      <c r="F104" s="35"/>
      <c r="G104" s="35"/>
      <c r="H104" s="35"/>
    </row>
    <row r="105" spans="1:9" ht="22.5" x14ac:dyDescent="0.2">
      <c r="A105" s="4"/>
      <c r="B105" s="33" t="s">
        <v>13</v>
      </c>
      <c r="C105" s="36">
        <v>0</v>
      </c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51"/>
    </row>
    <row r="106" spans="1:9" x14ac:dyDescent="0.2">
      <c r="A106" s="4"/>
      <c r="B106" s="33"/>
      <c r="C106" s="36"/>
      <c r="D106" s="36"/>
      <c r="E106" s="36"/>
      <c r="F106" s="36"/>
      <c r="G106" s="36"/>
      <c r="H106" s="36"/>
    </row>
    <row r="107" spans="1:9" x14ac:dyDescent="0.2">
      <c r="A107" s="4"/>
      <c r="B107" s="33" t="s">
        <v>12</v>
      </c>
      <c r="C107" s="36"/>
      <c r="D107" s="36"/>
      <c r="E107" s="36"/>
      <c r="F107" s="36"/>
      <c r="G107" s="36"/>
      <c r="H107" s="36"/>
    </row>
    <row r="108" spans="1:9" x14ac:dyDescent="0.2">
      <c r="A108" s="4"/>
      <c r="B108" s="33"/>
      <c r="C108" s="36"/>
      <c r="D108" s="36"/>
      <c r="E108" s="36"/>
      <c r="F108" s="36"/>
      <c r="G108" s="36"/>
      <c r="H108" s="36"/>
    </row>
    <row r="109" spans="1:9" ht="22.5" x14ac:dyDescent="0.2">
      <c r="A109" s="4"/>
      <c r="B109" s="33" t="s">
        <v>14</v>
      </c>
      <c r="C109" s="36">
        <v>0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51"/>
    </row>
    <row r="110" spans="1:9" x14ac:dyDescent="0.2">
      <c r="A110" s="4"/>
      <c r="B110" s="33"/>
      <c r="C110" s="36"/>
      <c r="D110" s="36"/>
      <c r="E110" s="36"/>
      <c r="F110" s="36"/>
      <c r="G110" s="36"/>
      <c r="H110" s="36"/>
    </row>
    <row r="111" spans="1:9" ht="22.5" x14ac:dyDescent="0.2">
      <c r="A111" s="4"/>
      <c r="B111" s="33" t="s">
        <v>26</v>
      </c>
      <c r="C111" s="36">
        <v>0</v>
      </c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51"/>
    </row>
    <row r="112" spans="1:9" x14ac:dyDescent="0.2">
      <c r="A112" s="4"/>
      <c r="B112" s="33"/>
      <c r="C112" s="36"/>
      <c r="D112" s="36"/>
      <c r="E112" s="36"/>
      <c r="F112" s="36"/>
      <c r="G112" s="36"/>
      <c r="H112" s="36"/>
    </row>
    <row r="113" spans="1:9" ht="22.5" x14ac:dyDescent="0.2">
      <c r="A113" s="4"/>
      <c r="B113" s="33" t="s">
        <v>27</v>
      </c>
      <c r="C113" s="36">
        <v>0</v>
      </c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51"/>
    </row>
    <row r="114" spans="1:9" x14ac:dyDescent="0.2">
      <c r="A114" s="4"/>
      <c r="B114" s="33"/>
      <c r="C114" s="36"/>
      <c r="D114" s="36"/>
      <c r="E114" s="36"/>
      <c r="F114" s="36"/>
      <c r="G114" s="36"/>
      <c r="H114" s="36"/>
    </row>
    <row r="115" spans="1:9" ht="22.5" x14ac:dyDescent="0.2">
      <c r="A115" s="4"/>
      <c r="B115" s="33" t="s">
        <v>34</v>
      </c>
      <c r="C115" s="36">
        <v>0</v>
      </c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51"/>
    </row>
    <row r="116" spans="1:9" x14ac:dyDescent="0.2">
      <c r="A116" s="4"/>
      <c r="B116" s="33"/>
      <c r="C116" s="36"/>
      <c r="D116" s="36"/>
      <c r="E116" s="36"/>
      <c r="F116" s="36"/>
      <c r="G116" s="36"/>
      <c r="H116" s="36"/>
    </row>
    <row r="117" spans="1:9" x14ac:dyDescent="0.2">
      <c r="A117" s="4"/>
      <c r="B117" s="33" t="s">
        <v>15</v>
      </c>
      <c r="C117" s="36">
        <v>0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</row>
    <row r="118" spans="1:9" x14ac:dyDescent="0.2">
      <c r="A118" s="32"/>
      <c r="B118" s="34"/>
      <c r="C118" s="37"/>
      <c r="D118" s="37"/>
      <c r="E118" s="37"/>
      <c r="F118" s="37"/>
      <c r="G118" s="37"/>
      <c r="H118" s="37"/>
    </row>
    <row r="119" spans="1:9" x14ac:dyDescent="0.2">
      <c r="A119" s="28"/>
      <c r="B119" s="49" t="s">
        <v>53</v>
      </c>
      <c r="C119" s="25">
        <f t="shared" ref="C119:H119" si="1">C117+C115+C113+C111+C109+C107+C105</f>
        <v>0</v>
      </c>
      <c r="D119" s="25">
        <f t="shared" si="1"/>
        <v>0</v>
      </c>
      <c r="E119" s="25">
        <f t="shared" si="1"/>
        <v>0</v>
      </c>
      <c r="F119" s="25">
        <f t="shared" si="1"/>
        <v>0</v>
      </c>
      <c r="G119" s="25">
        <f t="shared" si="1"/>
        <v>0</v>
      </c>
      <c r="H119" s="25">
        <f t="shared" si="1"/>
        <v>0</v>
      </c>
    </row>
  </sheetData>
  <sheetProtection formatCells="0" formatColumns="0" formatRows="0" insertRows="0" deleteRows="0" autoFilter="0"/>
  <mergeCells count="12">
    <mergeCell ref="A100:H100"/>
    <mergeCell ref="A101:B103"/>
    <mergeCell ref="C101:G101"/>
    <mergeCell ref="H101:H102"/>
    <mergeCell ref="A1:H1"/>
    <mergeCell ref="A3:B5"/>
    <mergeCell ref="A86:H86"/>
    <mergeCell ref="A88:B90"/>
    <mergeCell ref="C3:G3"/>
    <mergeCell ref="H3:H4"/>
    <mergeCell ref="C88:G88"/>
    <mergeCell ref="H88:H89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topLeftCell="A22" workbookViewId="0">
      <selection activeCell="I7" sqref="I7:I40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130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>
        <v>182235691.19999999</v>
      </c>
      <c r="D6" s="15">
        <v>489194.73</v>
      </c>
      <c r="E6" s="15">
        <v>182724885.93000001</v>
      </c>
      <c r="F6" s="15">
        <v>203565004.75999999</v>
      </c>
      <c r="G6" s="15">
        <v>198060591.41999999</v>
      </c>
      <c r="H6" s="15">
        <v>-20840118.829999998</v>
      </c>
    </row>
    <row r="7" spans="1:8" x14ac:dyDescent="0.2">
      <c r="A7" s="40"/>
      <c r="B7" s="44" t="s">
        <v>42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40"/>
      <c r="B8" s="44" t="s">
        <v>17</v>
      </c>
      <c r="C8" s="15">
        <v>765716.62</v>
      </c>
      <c r="D8" s="15">
        <v>-8500</v>
      </c>
      <c r="E8" s="15">
        <v>757216.62</v>
      </c>
      <c r="F8" s="15">
        <v>768583.87</v>
      </c>
      <c r="G8" s="15">
        <v>768583.87</v>
      </c>
      <c r="H8" s="15">
        <v>-11367.25</v>
      </c>
    </row>
    <row r="9" spans="1:8" x14ac:dyDescent="0.2">
      <c r="A9" s="40"/>
      <c r="B9" s="44" t="s">
        <v>43</v>
      </c>
      <c r="C9" s="15">
        <v>26685339.149999999</v>
      </c>
      <c r="D9" s="15">
        <v>698410.02</v>
      </c>
      <c r="E9" s="15">
        <v>27383749.170000002</v>
      </c>
      <c r="F9" s="15">
        <v>25950963.43</v>
      </c>
      <c r="G9" s="15">
        <v>25793905.789999999</v>
      </c>
      <c r="H9" s="15">
        <v>1432785.74</v>
      </c>
    </row>
    <row r="10" spans="1:8" x14ac:dyDescent="0.2">
      <c r="A10" s="40"/>
      <c r="B10" s="44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2">
      <c r="A11" s="40"/>
      <c r="B11" s="44" t="s">
        <v>23</v>
      </c>
      <c r="C11" s="15">
        <v>44666374.920000002</v>
      </c>
      <c r="D11" s="15">
        <v>-7805825.04</v>
      </c>
      <c r="E11" s="15">
        <v>36860549.880000003</v>
      </c>
      <c r="F11" s="15">
        <v>57305465.009999998</v>
      </c>
      <c r="G11" s="15">
        <v>54052124.530000001</v>
      </c>
      <c r="H11" s="15">
        <v>-20444915.129999999</v>
      </c>
    </row>
    <row r="12" spans="1:8" x14ac:dyDescent="0.2">
      <c r="A12" s="40"/>
      <c r="B12" s="44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40"/>
      <c r="B13" s="44" t="s">
        <v>44</v>
      </c>
      <c r="C13" s="15">
        <v>68335489.260000005</v>
      </c>
      <c r="D13" s="15">
        <v>2856316.52</v>
      </c>
      <c r="E13" s="15">
        <v>71191805.780000001</v>
      </c>
      <c r="F13" s="15">
        <v>73255717.719999999</v>
      </c>
      <c r="G13" s="15">
        <v>72384561.760000005</v>
      </c>
      <c r="H13" s="15">
        <v>-2063911.94</v>
      </c>
    </row>
    <row r="14" spans="1:8" x14ac:dyDescent="0.2">
      <c r="A14" s="40"/>
      <c r="B14" s="44" t="s">
        <v>19</v>
      </c>
      <c r="C14" s="15">
        <v>41782771.25</v>
      </c>
      <c r="D14" s="15">
        <v>4748793.2300000004</v>
      </c>
      <c r="E14" s="15">
        <v>46531564.479999997</v>
      </c>
      <c r="F14" s="15">
        <v>46284274.729999997</v>
      </c>
      <c r="G14" s="15">
        <v>45061415.469999999</v>
      </c>
      <c r="H14" s="15">
        <v>247289.75</v>
      </c>
    </row>
    <row r="15" spans="1:8" x14ac:dyDescent="0.2">
      <c r="A15" s="42"/>
      <c r="B15" s="44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</row>
    <row r="16" spans="1:8" x14ac:dyDescent="0.2">
      <c r="A16" s="43" t="s">
        <v>20</v>
      </c>
      <c r="B16" s="45"/>
      <c r="C16" s="15">
        <v>86736571.140000001</v>
      </c>
      <c r="D16" s="15">
        <v>14041415.859999999</v>
      </c>
      <c r="E16" s="15">
        <v>100777987</v>
      </c>
      <c r="F16" s="15">
        <v>90793257.239999995</v>
      </c>
      <c r="G16" s="15">
        <v>78721338.689999998</v>
      </c>
      <c r="H16" s="15">
        <v>9984729.7599999998</v>
      </c>
    </row>
    <row r="17" spans="1:8" x14ac:dyDescent="0.2">
      <c r="A17" s="40"/>
      <c r="B17" s="44" t="s">
        <v>45</v>
      </c>
      <c r="C17" s="15">
        <v>1852116.41</v>
      </c>
      <c r="D17" s="15">
        <v>-175913.99</v>
      </c>
      <c r="E17" s="15">
        <v>1676202.42</v>
      </c>
      <c r="F17" s="15">
        <v>1522170.69</v>
      </c>
      <c r="G17" s="15">
        <v>1521370.68</v>
      </c>
      <c r="H17" s="15">
        <v>154031.73000000001</v>
      </c>
    </row>
    <row r="18" spans="1:8" x14ac:dyDescent="0.2">
      <c r="A18" s="40"/>
      <c r="B18" s="44" t="s">
        <v>28</v>
      </c>
      <c r="C18" s="15">
        <v>34563296.57</v>
      </c>
      <c r="D18" s="15">
        <v>13381318.810000001</v>
      </c>
      <c r="E18" s="15">
        <v>47944615.380000003</v>
      </c>
      <c r="F18" s="15">
        <v>45897694.759999998</v>
      </c>
      <c r="G18" s="15">
        <v>45167958.030000001</v>
      </c>
      <c r="H18" s="15">
        <v>2046920.62</v>
      </c>
    </row>
    <row r="19" spans="1:8" x14ac:dyDescent="0.2">
      <c r="A19" s="40"/>
      <c r="B19" s="44" t="s">
        <v>21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8" x14ac:dyDescent="0.2">
      <c r="A20" s="40"/>
      <c r="B20" s="44" t="s">
        <v>46</v>
      </c>
      <c r="C20" s="15">
        <v>19194789.800000001</v>
      </c>
      <c r="D20" s="15">
        <v>-2186688.11</v>
      </c>
      <c r="E20" s="15">
        <v>17008101.690000001</v>
      </c>
      <c r="F20" s="15">
        <v>6257585.5999999996</v>
      </c>
      <c r="G20" s="15">
        <v>6243232.2400000002</v>
      </c>
      <c r="H20" s="15">
        <v>10750516.09</v>
      </c>
    </row>
    <row r="21" spans="1:8" x14ac:dyDescent="0.2">
      <c r="A21" s="40"/>
      <c r="B21" s="44" t="s">
        <v>47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40"/>
      <c r="B22" s="44" t="s">
        <v>48</v>
      </c>
      <c r="C22" s="15">
        <v>550496.09</v>
      </c>
      <c r="D22" s="15">
        <v>220279.75</v>
      </c>
      <c r="E22" s="15">
        <v>770775.84</v>
      </c>
      <c r="F22" s="15">
        <v>614564.34</v>
      </c>
      <c r="G22" s="15">
        <v>607664.34</v>
      </c>
      <c r="H22" s="15">
        <v>156211.5</v>
      </c>
    </row>
    <row r="23" spans="1:8" x14ac:dyDescent="0.2">
      <c r="A23" s="40"/>
      <c r="B23" s="44" t="s">
        <v>4</v>
      </c>
      <c r="C23" s="15">
        <v>30575872.27</v>
      </c>
      <c r="D23" s="15">
        <v>2802419.4</v>
      </c>
      <c r="E23" s="15">
        <v>33378291.670000002</v>
      </c>
      <c r="F23" s="15">
        <v>36501241.850000001</v>
      </c>
      <c r="G23" s="15">
        <v>25181113.399999999</v>
      </c>
      <c r="H23" s="15">
        <v>-3122950.18</v>
      </c>
    </row>
    <row r="24" spans="1:8" x14ac:dyDescent="0.2">
      <c r="A24" s="42"/>
      <c r="B24" s="44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1:8" x14ac:dyDescent="0.2">
      <c r="A25" s="43" t="s">
        <v>49</v>
      </c>
      <c r="B25" s="45"/>
      <c r="C25" s="15">
        <v>75145793.109999999</v>
      </c>
      <c r="D25" s="15">
        <v>11468419.77</v>
      </c>
      <c r="E25" s="15">
        <v>86614212.879999995</v>
      </c>
      <c r="F25" s="15">
        <v>109326199.58</v>
      </c>
      <c r="G25" s="15">
        <v>76993043.810000002</v>
      </c>
      <c r="H25" s="15">
        <v>-22711986.699999999</v>
      </c>
    </row>
    <row r="26" spans="1:8" x14ac:dyDescent="0.2">
      <c r="A26" s="40"/>
      <c r="B26" s="44" t="s">
        <v>29</v>
      </c>
      <c r="C26" s="15">
        <v>5360748.76</v>
      </c>
      <c r="D26" s="15">
        <v>-22330.11</v>
      </c>
      <c r="E26" s="15">
        <v>5338418.6500000004</v>
      </c>
      <c r="F26" s="15">
        <v>5125432.7</v>
      </c>
      <c r="G26" s="15">
        <v>5050510.57</v>
      </c>
      <c r="H26" s="15">
        <v>212985.95</v>
      </c>
    </row>
    <row r="27" spans="1:8" x14ac:dyDescent="0.2">
      <c r="A27" s="40"/>
      <c r="B27" s="44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 x14ac:dyDescent="0.2">
      <c r="A28" s="40"/>
      <c r="B28" s="44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2">
      <c r="A29" s="40"/>
      <c r="B29" s="44" t="s">
        <v>50</v>
      </c>
      <c r="C29" s="15">
        <v>62804579.719999999</v>
      </c>
      <c r="D29" s="15">
        <v>11024800.43</v>
      </c>
      <c r="E29" s="15">
        <v>73829380.150000006</v>
      </c>
      <c r="F29" s="15">
        <v>82148849.209999993</v>
      </c>
      <c r="G29" s="15">
        <v>51872765.859999999</v>
      </c>
      <c r="H29" s="15">
        <v>-8319469.0599999996</v>
      </c>
    </row>
    <row r="30" spans="1:8" x14ac:dyDescent="0.2">
      <c r="A30" s="40"/>
      <c r="B30" s="44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 x14ac:dyDescent="0.2">
      <c r="A31" s="40"/>
      <c r="B31" s="44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 x14ac:dyDescent="0.2">
      <c r="A32" s="40"/>
      <c r="B32" s="44" t="s">
        <v>6</v>
      </c>
      <c r="C32" s="15">
        <v>6980464.6299999999</v>
      </c>
      <c r="D32" s="15">
        <v>465949.45</v>
      </c>
      <c r="E32" s="15">
        <v>7446414.0800000001</v>
      </c>
      <c r="F32" s="15">
        <v>22051917.670000002</v>
      </c>
      <c r="G32" s="15">
        <v>20069767.379999999</v>
      </c>
      <c r="H32" s="15">
        <v>-14605503.59</v>
      </c>
    </row>
    <row r="33" spans="1:8" x14ac:dyDescent="0.2">
      <c r="A33" s="40"/>
      <c r="B33" s="44" t="s">
        <v>51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40"/>
      <c r="B34" s="44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42"/>
      <c r="B35" s="44"/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43" t="s">
        <v>32</v>
      </c>
      <c r="B36" s="45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40"/>
      <c r="B37" s="44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ht="22.5" x14ac:dyDescent="0.2">
      <c r="A38" s="40"/>
      <c r="B38" s="44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40"/>
      <c r="B39" s="44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40"/>
      <c r="B40" s="44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 t="shared" ref="C42:H42" si="0">C36+C25+C16+C6</f>
        <v>344118055.44999999</v>
      </c>
      <c r="D42" s="25">
        <f t="shared" si="0"/>
        <v>25999030.359999999</v>
      </c>
      <c r="E42" s="25">
        <f t="shared" si="0"/>
        <v>370117085.81</v>
      </c>
      <c r="F42" s="25">
        <f t="shared" si="0"/>
        <v>403684461.57999998</v>
      </c>
      <c r="G42" s="25">
        <f t="shared" si="0"/>
        <v>353774973.91999996</v>
      </c>
      <c r="H42" s="25">
        <f t="shared" si="0"/>
        <v>-33567375.769999996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Monica Lugo</cp:lastModifiedBy>
  <cp:lastPrinted>2018-03-08T21:21:25Z</cp:lastPrinted>
  <dcterms:created xsi:type="dcterms:W3CDTF">2014-02-10T03:37:14Z</dcterms:created>
  <dcterms:modified xsi:type="dcterms:W3CDTF">2021-01-29T14:49:11Z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